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全体〈月次〉" sheetId="1" r:id="rId1"/>
    <sheet name="個人別〈日次〉" sheetId="2" r:id="rId2"/>
  </sheets>
  <calcPr calcId="145621"/>
</workbook>
</file>

<file path=xl/calcChain.xml><?xml version="1.0" encoding="utf-8"?>
<calcChain xmlns="http://schemas.openxmlformats.org/spreadsheetml/2006/main">
  <c r="F2" i="2" l="1"/>
  <c r="A31" i="2" s="1"/>
  <c r="R1" i="2"/>
  <c r="Z5" i="2"/>
  <c r="R5" i="2"/>
  <c r="M5" i="2"/>
  <c r="R4" i="2"/>
  <c r="M4" i="2"/>
  <c r="E3" i="2"/>
  <c r="AH33" i="1"/>
  <c r="AK33" i="1"/>
  <c r="AN33" i="1"/>
  <c r="AQ33" i="1"/>
  <c r="AT33" i="1"/>
  <c r="AK34" i="1"/>
  <c r="AN34" i="1"/>
  <c r="AQ34" i="1"/>
  <c r="AT34" i="1" s="1"/>
  <c r="AK35" i="1"/>
  <c r="AN35" i="1"/>
  <c r="AQ35" i="1"/>
  <c r="AT35" i="1"/>
  <c r="AK36" i="1"/>
  <c r="AN36" i="1"/>
  <c r="AQ36" i="1"/>
  <c r="AT36" i="1" s="1"/>
  <c r="AK37" i="1"/>
  <c r="AN37" i="1"/>
  <c r="AQ37" i="1"/>
  <c r="AT37" i="1"/>
  <c r="A12" i="2" l="1"/>
  <c r="A11" i="2"/>
  <c r="A30" i="2"/>
  <c r="A10" i="2"/>
  <c r="AH35" i="1"/>
  <c r="AE33" i="1"/>
  <c r="AH37" i="1"/>
  <c r="AE35" i="1"/>
  <c r="AH34" i="1"/>
  <c r="AE37" i="1"/>
  <c r="AH36" i="1"/>
  <c r="AE34" i="1"/>
  <c r="AE36" i="1"/>
  <c r="AG39" i="2"/>
  <c r="AD40" i="2"/>
  <c r="AD39" i="2"/>
  <c r="AA39" i="2"/>
  <c r="AN9" i="1"/>
  <c r="AK9" i="1"/>
  <c r="AH9" i="1"/>
  <c r="AE9" i="1"/>
  <c r="Y8" i="2"/>
  <c r="W8" i="2"/>
  <c r="U8" i="2"/>
  <c r="S8" i="2"/>
  <c r="Q8" i="2"/>
  <c r="O8" i="2"/>
  <c r="M8" i="2"/>
  <c r="K8" i="2"/>
  <c r="I8" i="2"/>
  <c r="G8" i="2"/>
  <c r="E8" i="2"/>
  <c r="C8" i="2"/>
  <c r="A13" i="2"/>
  <c r="A14" i="2"/>
  <c r="A15" i="2"/>
  <c r="A16" i="2"/>
  <c r="A17" i="2"/>
  <c r="A18" i="2"/>
  <c r="A19" i="2"/>
  <c r="A20" i="2"/>
  <c r="A21" i="2"/>
  <c r="A22" i="2"/>
  <c r="A23" i="2"/>
  <c r="A24" i="2"/>
  <c r="A25" i="2"/>
  <c r="A26" i="2"/>
  <c r="A27" i="2"/>
  <c r="A28" i="2"/>
  <c r="A29" i="2"/>
  <c r="A32" i="2"/>
  <c r="A33" i="2"/>
  <c r="A34" i="2"/>
  <c r="A35" i="2"/>
  <c r="A36" i="2"/>
  <c r="A37" i="2"/>
  <c r="A38" i="2"/>
  <c r="A39" i="2"/>
  <c r="A40" i="2"/>
  <c r="C41" i="2"/>
  <c r="E41" i="2"/>
  <c r="G41" i="2"/>
  <c r="I41" i="2"/>
  <c r="K41" i="2"/>
  <c r="M41" i="2"/>
  <c r="O41" i="2"/>
  <c r="Q41" i="2"/>
  <c r="S41" i="2"/>
  <c r="U41" i="2"/>
  <c r="W41" i="2"/>
  <c r="Y41" i="2"/>
  <c r="G7" i="1"/>
  <c r="O7" i="1"/>
  <c r="Q7" i="1"/>
  <c r="K7" i="1"/>
  <c r="I7" i="1"/>
  <c r="M7" i="1"/>
  <c r="AO1" i="2"/>
  <c r="AA41" i="2" l="1"/>
  <c r="AD41" i="2"/>
  <c r="AJ41" i="2"/>
  <c r="AG41" i="2"/>
  <c r="AK10" i="1"/>
  <c r="AE10" i="1" l="1"/>
  <c r="AH10" i="1"/>
  <c r="AN10" i="1"/>
  <c r="AE11" i="1"/>
  <c r="AH11" i="1"/>
  <c r="AK11" i="1"/>
  <c r="AN11" i="1"/>
  <c r="AE12" i="1"/>
  <c r="AH12" i="1"/>
  <c r="AK12" i="1"/>
  <c r="AN12" i="1"/>
  <c r="AE13" i="1"/>
  <c r="AH13" i="1"/>
  <c r="AK13" i="1"/>
  <c r="AN13" i="1"/>
  <c r="AE14" i="1"/>
  <c r="AH14" i="1"/>
  <c r="AK14" i="1"/>
  <c r="AN14" i="1"/>
  <c r="AE15" i="1"/>
  <c r="AH15" i="1"/>
  <c r="AK15" i="1"/>
  <c r="AN15" i="1"/>
  <c r="AE16" i="1"/>
  <c r="AH16" i="1"/>
  <c r="AK16" i="1"/>
  <c r="AN16" i="1"/>
  <c r="AE17" i="1"/>
  <c r="AH17" i="1"/>
  <c r="AK17" i="1"/>
  <c r="AN17" i="1"/>
  <c r="AE18" i="1"/>
  <c r="AH18" i="1"/>
  <c r="AK18" i="1"/>
  <c r="AN18" i="1"/>
  <c r="AE19" i="1"/>
  <c r="AH19" i="1"/>
  <c r="AK19" i="1"/>
  <c r="AN19" i="1"/>
  <c r="AE20" i="1"/>
  <c r="AH20" i="1"/>
  <c r="AK20" i="1"/>
  <c r="AN20" i="1"/>
  <c r="AE21" i="1"/>
  <c r="AH21" i="1"/>
  <c r="AK21" i="1"/>
  <c r="AN21" i="1"/>
  <c r="AE22" i="1"/>
  <c r="AH22" i="1"/>
  <c r="AK22" i="1"/>
  <c r="AN22" i="1"/>
  <c r="AE23" i="1"/>
  <c r="AH23" i="1"/>
  <c r="AK23" i="1"/>
  <c r="AN23" i="1"/>
  <c r="AE24" i="1"/>
  <c r="AH24" i="1"/>
  <c r="AK24" i="1"/>
  <c r="AN24" i="1"/>
  <c r="AE25" i="1"/>
  <c r="AH25" i="1"/>
  <c r="AK25" i="1"/>
  <c r="AN25" i="1"/>
  <c r="AE26" i="1"/>
  <c r="AH26" i="1"/>
  <c r="AK26" i="1"/>
  <c r="AN26" i="1"/>
  <c r="AE27" i="1"/>
  <c r="AH27" i="1"/>
  <c r="AK27" i="1"/>
  <c r="AN27" i="1"/>
  <c r="AE28" i="1"/>
  <c r="AH28" i="1"/>
  <c r="AK28" i="1"/>
  <c r="AN28" i="1"/>
  <c r="AE29" i="1"/>
  <c r="AH29" i="1"/>
  <c r="AK29" i="1"/>
  <c r="AN29" i="1"/>
  <c r="AE30" i="1"/>
  <c r="AH30" i="1"/>
  <c r="AK30" i="1"/>
  <c r="AN30" i="1"/>
  <c r="AE31" i="1"/>
  <c r="AH31" i="1"/>
  <c r="AK31" i="1"/>
  <c r="AN31" i="1"/>
  <c r="AE32" i="1"/>
  <c r="AH32" i="1"/>
  <c r="AK32" i="1"/>
  <c r="AN32" i="1"/>
  <c r="AE38" i="1"/>
  <c r="AH38" i="1"/>
  <c r="AK38" i="1"/>
  <c r="AN38" i="1"/>
  <c r="AR1" i="1"/>
  <c r="AQ21" i="1"/>
  <c r="AT21" i="1" s="1"/>
  <c r="AQ22" i="1"/>
  <c r="AT22" i="1" s="1"/>
  <c r="AQ23" i="1"/>
  <c r="AT23" i="1" s="1"/>
  <c r="AQ24" i="1"/>
  <c r="AT24" i="1" s="1"/>
  <c r="AQ25" i="1"/>
  <c r="AT25" i="1" s="1"/>
  <c r="AQ26" i="1"/>
  <c r="AT26" i="1"/>
  <c r="AQ27" i="1"/>
  <c r="AT27" i="1" s="1"/>
  <c r="AQ9" i="1" l="1"/>
  <c r="AT9" i="1" s="1"/>
  <c r="AQ14" i="1"/>
  <c r="AT14" i="1" s="1"/>
  <c r="AQ10" i="1"/>
  <c r="AT10" i="1" s="1"/>
  <c r="AQ11" i="1"/>
  <c r="AT11" i="1" s="1"/>
  <c r="AQ12" i="1"/>
  <c r="AT12" i="1" s="1"/>
  <c r="AQ13" i="1"/>
  <c r="AT13" i="1" s="1"/>
  <c r="AQ15" i="1"/>
  <c r="AT15" i="1" s="1"/>
  <c r="AQ16" i="1"/>
  <c r="AT16" i="1" s="1"/>
  <c r="AQ17" i="1"/>
  <c r="AT17" i="1" s="1"/>
  <c r="AQ18" i="1"/>
  <c r="AT18" i="1" s="1"/>
  <c r="AQ19" i="1"/>
  <c r="AT19" i="1" s="1"/>
  <c r="AQ20" i="1"/>
  <c r="AT20" i="1" s="1"/>
  <c r="AQ28" i="1"/>
  <c r="AT28" i="1" s="1"/>
  <c r="AQ29" i="1"/>
  <c r="AT29" i="1" s="1"/>
  <c r="AQ30" i="1"/>
  <c r="AT30" i="1" s="1"/>
  <c r="AQ31" i="1"/>
  <c r="AT31" i="1" s="1"/>
  <c r="AQ32" i="1"/>
  <c r="AT32" i="1" s="1"/>
  <c r="AQ38" i="1"/>
  <c r="AT38" i="1" s="1"/>
  <c r="AK7" i="1"/>
  <c r="AH8" i="1"/>
  <c r="AH7" i="1"/>
  <c r="AE7" i="1"/>
  <c r="AC7" i="1"/>
  <c r="AA7" i="1"/>
  <c r="Y7" i="1"/>
  <c r="W7" i="1"/>
  <c r="U7" i="1"/>
  <c r="S7" i="1"/>
</calcChain>
</file>

<file path=xl/sharedStrings.xml><?xml version="1.0" encoding="utf-8"?>
<sst xmlns="http://schemas.openxmlformats.org/spreadsheetml/2006/main" count="70" uniqueCount="43">
  <si>
    <t>氏　名</t>
    <rPh sb="0" eb="1">
      <t>シ</t>
    </rPh>
    <rPh sb="2" eb="3">
      <t>メイ</t>
    </rPh>
    <phoneticPr fontId="1"/>
  </si>
  <si>
    <t>時間／1ヶ月</t>
    <rPh sb="0" eb="2">
      <t>ジカン</t>
    </rPh>
    <rPh sb="5" eb="6">
      <t>ゲツ</t>
    </rPh>
    <phoneticPr fontId="1"/>
  </si>
  <si>
    <t>時間／1年</t>
    <rPh sb="0" eb="2">
      <t>ジカン</t>
    </rPh>
    <rPh sb="4" eb="5">
      <t>ネン</t>
    </rPh>
    <phoneticPr fontId="1"/>
  </si>
  <si>
    <t>No</t>
    <phoneticPr fontId="1"/>
  </si>
  <si>
    <t>会社名</t>
    <rPh sb="0" eb="2">
      <t>カイシャ</t>
    </rPh>
    <rPh sb="2" eb="3">
      <t>メイ</t>
    </rPh>
    <phoneticPr fontId="1"/>
  </si>
  <si>
    <t>回／年〉</t>
    <rPh sb="0" eb="1">
      <t>カイ</t>
    </rPh>
    <rPh sb="2" eb="3">
      <t>ネン</t>
    </rPh>
    <phoneticPr fontId="1"/>
  </si>
  <si>
    <t>○○○○株式会社</t>
    <rPh sb="4" eb="8">
      <t>カブシキガイシャ</t>
    </rPh>
    <phoneticPr fontId="1"/>
  </si>
  <si>
    <t>〈延長回数:</t>
    <rPh sb="1" eb="3">
      <t>エンチョウ</t>
    </rPh>
    <rPh sb="3" eb="5">
      <t>カイスウ</t>
    </rPh>
    <phoneticPr fontId="1"/>
  </si>
  <si>
    <t>合計</t>
    <rPh sb="0" eb="2">
      <t>ゴウケイ</t>
    </rPh>
    <phoneticPr fontId="1"/>
  </si>
  <si>
    <t>1年間の延長時間（時間）</t>
    <rPh sb="1" eb="3">
      <t>ネンカン</t>
    </rPh>
    <rPh sb="4" eb="6">
      <t>エンチョウ</t>
    </rPh>
    <rPh sb="6" eb="8">
      <t>ジカン</t>
    </rPh>
    <rPh sb="9" eb="11">
      <t>ジカン</t>
    </rPh>
    <phoneticPr fontId="1"/>
  </si>
  <si>
    <t>残数</t>
    <rPh sb="0" eb="1">
      <t>ザン</t>
    </rPh>
    <rPh sb="1" eb="2">
      <t>スウ</t>
    </rPh>
    <phoneticPr fontId="1"/>
  </si>
  <si>
    <t>80時間超</t>
    <rPh sb="2" eb="4">
      <t>ジカン</t>
    </rPh>
    <rPh sb="4" eb="5">
      <t>コ</t>
    </rPh>
    <phoneticPr fontId="1"/>
  </si>
  <si>
    <t>〈長時間労働〉</t>
    <rPh sb="1" eb="4">
      <t>チョウジカン</t>
    </rPh>
    <rPh sb="4" eb="6">
      <t>ロウドウ</t>
    </rPh>
    <phoneticPr fontId="1"/>
  </si>
  <si>
    <t>〈特別条項超〉</t>
    <rPh sb="1" eb="3">
      <t>トクベツ</t>
    </rPh>
    <rPh sb="3" eb="5">
      <t>ジョウコウ</t>
    </rPh>
    <rPh sb="5" eb="6">
      <t>コ</t>
    </rPh>
    <phoneticPr fontId="1"/>
  </si>
  <si>
    <t>1ヶ月の延長回数（回）</t>
    <rPh sb="2" eb="3">
      <t>ゲツ</t>
    </rPh>
    <rPh sb="4" eb="6">
      <t>エンチョウ</t>
    </rPh>
    <rPh sb="6" eb="8">
      <t>カイスウ</t>
    </rPh>
    <rPh sb="9" eb="10">
      <t>カイ</t>
    </rPh>
    <phoneticPr fontId="1"/>
  </si>
  <si>
    <t>＊延長回数到達は水色で表示</t>
    <rPh sb="1" eb="3">
      <t>エンチョウ</t>
    </rPh>
    <rPh sb="3" eb="5">
      <t>カイスウ</t>
    </rPh>
    <rPh sb="5" eb="7">
      <t>トウタツ</t>
    </rPh>
    <rPh sb="8" eb="10">
      <t>ミズイロ</t>
    </rPh>
    <rPh sb="11" eb="13">
      <t>ヒョウジ</t>
    </rPh>
    <phoneticPr fontId="1"/>
  </si>
  <si>
    <t>＊特別条項超は赤字で表示</t>
    <phoneticPr fontId="1"/>
  </si>
  <si>
    <t>期間中の時間外労働（時間）</t>
    <rPh sb="0" eb="2">
      <t>キカン</t>
    </rPh>
    <rPh sb="2" eb="3">
      <t>チュウ</t>
    </rPh>
    <rPh sb="4" eb="7">
      <t>ジカンガイ</t>
    </rPh>
    <rPh sb="7" eb="9">
      <t>ロウドウ</t>
    </rPh>
    <rPh sb="10" eb="12">
      <t>ジカン</t>
    </rPh>
    <phoneticPr fontId="1"/>
  </si>
  <si>
    <t>＊80時間超は緑色で表示</t>
  </si>
  <si>
    <t>＊青字の部分に直接入力してご利用ください。</t>
    <rPh sb="1" eb="3">
      <t>アオジ</t>
    </rPh>
    <rPh sb="4" eb="6">
      <t>ブブン</t>
    </rPh>
    <rPh sb="7" eb="9">
      <t>チョクセツ</t>
    </rPh>
    <rPh sb="9" eb="11">
      <t>ニュウリョク</t>
    </rPh>
    <rPh sb="14" eb="16">
      <t>リヨウ</t>
    </rPh>
    <phoneticPr fontId="1"/>
  </si>
  <si>
    <t>＊所定内休日に労働した場合は、時間外労働（延長時間）に含みます。</t>
    <rPh sb="1" eb="4">
      <t>ショテイナイ</t>
    </rPh>
    <rPh sb="4" eb="6">
      <t>キュウジツ</t>
    </rPh>
    <rPh sb="7" eb="9">
      <t>ロウドウ</t>
    </rPh>
    <rPh sb="11" eb="13">
      <t>バアイ</t>
    </rPh>
    <rPh sb="15" eb="18">
      <t>ジカンガイ</t>
    </rPh>
    <rPh sb="18" eb="20">
      <t>ロウドウ</t>
    </rPh>
    <rPh sb="21" eb="23">
      <t>エンチョウ</t>
    </rPh>
    <rPh sb="23" eb="25">
      <t>ジカン</t>
    </rPh>
    <rPh sb="27" eb="28">
      <t>フク</t>
    </rPh>
    <phoneticPr fontId="1"/>
  </si>
  <si>
    <t>＊法定休日に労働した場合は、時間外労働（延長時間）に含みません。なお、法定休日に労働する場合は、36協定に記載する必要があります。</t>
    <rPh sb="1" eb="3">
      <t>ホウテイ</t>
    </rPh>
    <rPh sb="3" eb="5">
      <t>キュウジツ</t>
    </rPh>
    <rPh sb="6" eb="8">
      <t>ロウドウ</t>
    </rPh>
    <rPh sb="10" eb="12">
      <t>バアイ</t>
    </rPh>
    <rPh sb="14" eb="17">
      <t>ジカンガイ</t>
    </rPh>
    <rPh sb="17" eb="19">
      <t>ロウドウ</t>
    </rPh>
    <rPh sb="20" eb="22">
      <t>エンチョウ</t>
    </rPh>
    <rPh sb="22" eb="24">
      <t>ジカン</t>
    </rPh>
    <rPh sb="26" eb="27">
      <t>フク</t>
    </rPh>
    <rPh sb="35" eb="37">
      <t>ホウテイ</t>
    </rPh>
    <rPh sb="37" eb="39">
      <t>キュウジツ</t>
    </rPh>
    <rPh sb="40" eb="42">
      <t>ロウドウ</t>
    </rPh>
    <rPh sb="44" eb="46">
      <t>バアイ</t>
    </rPh>
    <rPh sb="50" eb="52">
      <t>キョウテイ</t>
    </rPh>
    <rPh sb="53" eb="55">
      <t>キサイ</t>
    </rPh>
    <rPh sb="57" eb="59">
      <t>ヒツヨウ</t>
    </rPh>
    <phoneticPr fontId="1"/>
  </si>
  <si>
    <t>時間／1日</t>
    <rPh sb="0" eb="2">
      <t>ジカン</t>
    </rPh>
    <rPh sb="4" eb="5">
      <t>ニチ</t>
    </rPh>
    <phoneticPr fontId="1"/>
  </si>
  <si>
    <t>日</t>
    <rPh sb="0" eb="1">
      <t>ニチ</t>
    </rPh>
    <phoneticPr fontId="1"/>
  </si>
  <si>
    <t>氏名:</t>
    <rPh sb="0" eb="2">
      <t>シメイ</t>
    </rPh>
    <phoneticPr fontId="1"/>
  </si>
  <si>
    <t>会社名:</t>
    <rPh sb="0" eb="2">
      <t>カイシャ</t>
    </rPh>
    <rPh sb="2" eb="3">
      <t>メイ</t>
    </rPh>
    <phoneticPr fontId="1"/>
  </si>
  <si>
    <t>日付</t>
    <rPh sb="0" eb="2">
      <t>ヒヅケ</t>
    </rPh>
    <phoneticPr fontId="1"/>
  </si>
  <si>
    <t>36協定起算日:</t>
    <rPh sb="2" eb="4">
      <t>キョウテイ</t>
    </rPh>
    <rPh sb="4" eb="7">
      <t>キサンビ</t>
    </rPh>
    <phoneticPr fontId="1"/>
  </si>
  <si>
    <t>＊1日の延長時間超は灰色で表示</t>
    <rPh sb="2" eb="3">
      <t>ニチ</t>
    </rPh>
    <rPh sb="4" eb="6">
      <t>エンチョウ</t>
    </rPh>
    <rPh sb="6" eb="8">
      <t>ジカン</t>
    </rPh>
    <rPh sb="8" eb="9">
      <t>コ</t>
    </rPh>
    <rPh sb="10" eb="12">
      <t>ハイイロ</t>
    </rPh>
    <rPh sb="13" eb="15">
      <t>ヒョウジ</t>
    </rPh>
    <phoneticPr fontId="1"/>
  </si>
  <si>
    <t>36協定延長時間:</t>
    <rPh sb="2" eb="4">
      <t>キョウテイ</t>
    </rPh>
    <rPh sb="4" eb="6">
      <t>エンチョウ</t>
    </rPh>
    <rPh sb="6" eb="8">
      <t>ジカン</t>
    </rPh>
    <phoneticPr fontId="1"/>
  </si>
  <si>
    <r>
      <t>「時間外労働」時間管理表／個人別月次</t>
    </r>
    <r>
      <rPr>
        <sz val="11"/>
        <color theme="1"/>
        <rFont val="Meiryo UI"/>
        <family val="3"/>
        <charset val="128"/>
      </rPr>
      <t>　〈特別条項付36協定専用〉</t>
    </r>
    <rPh sb="1" eb="4">
      <t>ジカンガイ</t>
    </rPh>
    <rPh sb="4" eb="6">
      <t>ロウドウ</t>
    </rPh>
    <rPh sb="7" eb="9">
      <t>ジカン</t>
    </rPh>
    <rPh sb="9" eb="11">
      <t>カンリ</t>
    </rPh>
    <rPh sb="11" eb="12">
      <t>ヒョウ</t>
    </rPh>
    <rPh sb="13" eb="15">
      <t>コジン</t>
    </rPh>
    <rPh sb="15" eb="16">
      <t>ベツ</t>
    </rPh>
    <rPh sb="16" eb="18">
      <t>ゲツジ</t>
    </rPh>
    <rPh sb="20" eb="22">
      <t>トクベツ</t>
    </rPh>
    <rPh sb="22" eb="24">
      <t>ジョウコウ</t>
    </rPh>
    <rPh sb="24" eb="25">
      <t>ツキ</t>
    </rPh>
    <rPh sb="27" eb="29">
      <t>キョウテイ</t>
    </rPh>
    <rPh sb="29" eb="31">
      <t>センヨウ</t>
    </rPh>
    <phoneticPr fontId="1"/>
  </si>
  <si>
    <r>
      <t>「時間外労働」時間管理表／全体月次</t>
    </r>
    <r>
      <rPr>
        <sz val="11"/>
        <color theme="1"/>
        <rFont val="Meiryo UI"/>
        <family val="3"/>
        <charset val="128"/>
      </rPr>
      <t>　〈特別条項付36協定専用〉</t>
    </r>
    <rPh sb="1" eb="4">
      <t>ジカンガイ</t>
    </rPh>
    <rPh sb="4" eb="6">
      <t>ロウドウ</t>
    </rPh>
    <rPh sb="7" eb="9">
      <t>ジカン</t>
    </rPh>
    <rPh sb="9" eb="11">
      <t>カンリ</t>
    </rPh>
    <rPh sb="11" eb="12">
      <t>ヒョウ</t>
    </rPh>
    <rPh sb="13" eb="15">
      <t>ゼンタイ</t>
    </rPh>
    <rPh sb="15" eb="17">
      <t>ゲツジ</t>
    </rPh>
    <rPh sb="19" eb="21">
      <t>トクベツ</t>
    </rPh>
    <rPh sb="21" eb="23">
      <t>ジョウコウ</t>
    </rPh>
    <rPh sb="23" eb="24">
      <t>ツキ</t>
    </rPh>
    <rPh sb="26" eb="28">
      <t>キョウテイ</t>
    </rPh>
    <rPh sb="28" eb="30">
      <t>センヨウ</t>
    </rPh>
    <phoneticPr fontId="1"/>
  </si>
  <si>
    <t>＊36協定の起算日と給与計算の開始日を一致させると労働時間管理がしやすくなります。なお、変形労働時間制や会社カレンダーの起算日も合わせることをお勧めします。</t>
    <rPh sb="3" eb="5">
      <t>キョウテイ</t>
    </rPh>
    <rPh sb="6" eb="9">
      <t>キサンビ</t>
    </rPh>
    <rPh sb="10" eb="12">
      <t>キュウヨ</t>
    </rPh>
    <rPh sb="12" eb="14">
      <t>ケイサン</t>
    </rPh>
    <rPh sb="15" eb="18">
      <t>カイシビ</t>
    </rPh>
    <rPh sb="19" eb="21">
      <t>イッチ</t>
    </rPh>
    <rPh sb="25" eb="27">
      <t>ロウドウ</t>
    </rPh>
    <rPh sb="27" eb="29">
      <t>ジカン</t>
    </rPh>
    <rPh sb="29" eb="31">
      <t>カンリ</t>
    </rPh>
    <rPh sb="44" eb="46">
      <t>ヘンケイ</t>
    </rPh>
    <rPh sb="46" eb="48">
      <t>ロウドウ</t>
    </rPh>
    <rPh sb="48" eb="50">
      <t>ジカン</t>
    </rPh>
    <rPh sb="50" eb="51">
      <t>セイ</t>
    </rPh>
    <rPh sb="52" eb="54">
      <t>カイシャ</t>
    </rPh>
    <rPh sb="60" eb="63">
      <t>キサンビ</t>
    </rPh>
    <rPh sb="64" eb="65">
      <t>ア</t>
    </rPh>
    <rPh sb="72" eb="73">
      <t>スス</t>
    </rPh>
    <phoneticPr fontId="1"/>
  </si>
  <si>
    <t>36協定期間中の時間外労働（時間）</t>
    <rPh sb="2" eb="4">
      <t>キョウテイ</t>
    </rPh>
    <rPh sb="4" eb="6">
      <t>キカン</t>
    </rPh>
    <rPh sb="6" eb="7">
      <t>チュウ</t>
    </rPh>
    <rPh sb="8" eb="11">
      <t>ジカンガイ</t>
    </rPh>
    <rPh sb="11" eb="13">
      <t>ロウドウ</t>
    </rPh>
    <rPh sb="14" eb="16">
      <t>ジカン</t>
    </rPh>
    <phoneticPr fontId="1"/>
  </si>
  <si>
    <t>①①①①①</t>
    <phoneticPr fontId="1"/>
  </si>
  <si>
    <t>②②②②②</t>
    <phoneticPr fontId="1"/>
  </si>
  <si>
    <t>③③③③③</t>
    <phoneticPr fontId="1"/>
  </si>
  <si>
    <t>①①①①①</t>
    <phoneticPr fontId="1"/>
  </si>
  <si>
    <t>給与計算開始日:</t>
    <rPh sb="0" eb="2">
      <t>キュウヨ</t>
    </rPh>
    <rPh sb="2" eb="4">
      <t>ケイサン</t>
    </rPh>
    <rPh sb="4" eb="6">
      <t>カイシ</t>
    </rPh>
    <rPh sb="6" eb="7">
      <t>ヒ</t>
    </rPh>
    <phoneticPr fontId="1"/>
  </si>
  <si>
    <t>毎月</t>
    <rPh sb="0" eb="2">
      <t>マイツキ</t>
    </rPh>
    <phoneticPr fontId="1"/>
  </si>
  <si>
    <t>●特別条項</t>
    <rPh sb="1" eb="3">
      <t>トクベツ</t>
    </rPh>
    <rPh sb="3" eb="5">
      <t>ジョウコウ</t>
    </rPh>
    <phoneticPr fontId="1"/>
  </si>
  <si>
    <t>●一定期間</t>
    <rPh sb="1" eb="3">
      <t>イッテイ</t>
    </rPh>
    <rPh sb="3" eb="5">
      <t>キカン</t>
    </rPh>
    <phoneticPr fontId="1"/>
  </si>
  <si>
    <t>＊全体〈月次〉シートの数字が自動表示されます。</t>
    <rPh sb="1" eb="3">
      <t>ゼンタイ</t>
    </rPh>
    <rPh sb="4" eb="6">
      <t>ゲツジ</t>
    </rPh>
    <rPh sb="11" eb="13">
      <t>スウジ</t>
    </rPh>
    <rPh sb="14" eb="16">
      <t>ジドウ</t>
    </rPh>
    <rPh sb="16" eb="18">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</si>
</sst>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F800]dddd\,\ mmmm\ dd\,\ yyyy"/>
    <numFmt numFmtId="177" formatCode="General&quot;月&quot;"/>
    <numFmt numFmtId="178" formatCode="0.00_ ;[Red]\-0.00\ "/>
    <numFmt numFmtId="179" formatCode="0.00_);[Red]\(0.00\)"/>
    <numFmt numFmtId="180" formatCode="0_ "/>
    <numFmt numFmtId="181" formatCode="General&quot;時間以内&quot;"/>
    <numFmt numFmtId="182" formatCode="0.00;&quot;△ &quot;0.00"/>
    <numFmt numFmtId="183" formatCode="General&quot;時間超&quot;"/>
    <numFmt numFmtId="184" formatCode="0_);[Red]\(0\)"/>
    <numFmt numFmtId="185" formatCode="General&quot;月分&quot;"/>
  </numFmts>
  <fonts count="13"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0.5"/>
      <color theme="1"/>
      <name val="Meiryo UI"/>
      <family val="3"/>
      <charset val="128"/>
    </font>
    <font>
      <sz val="10.5"/>
      <color rgb="FF0070C0"/>
      <name val="Meiryo UI"/>
      <family val="3"/>
      <charset val="128"/>
    </font>
    <font>
      <sz val="12"/>
      <color theme="1"/>
      <name val="Meiryo UI"/>
      <family val="3"/>
      <charset val="128"/>
    </font>
    <font>
      <sz val="10.5"/>
      <color rgb="FFFF0000"/>
      <name val="Meiryo UI"/>
      <family val="3"/>
      <charset val="128"/>
    </font>
    <font>
      <sz val="10.5"/>
      <color rgb="FF00B050"/>
      <name val="Meiryo UI"/>
      <family val="3"/>
      <charset val="128"/>
    </font>
    <font>
      <sz val="10.5"/>
      <color rgb="FF00B0F0"/>
      <name val="Meiryo UI"/>
      <family val="3"/>
      <charset val="128"/>
    </font>
    <font>
      <sz val="11"/>
      <color theme="1"/>
      <name val="Meiryo UI"/>
      <family val="3"/>
      <charset val="128"/>
    </font>
    <font>
      <sz val="10.5"/>
      <name val="Meiryo UI"/>
      <family val="3"/>
      <charset val="128"/>
    </font>
    <font>
      <sz val="10.5"/>
      <color theme="1" tint="0.14999847407452621"/>
      <name val="Meiryo UI"/>
      <family val="3"/>
      <charset val="128"/>
    </font>
    <font>
      <sz val="10.5"/>
      <color theme="9" tint="-0.249977111117893"/>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11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lignment vertic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5" fillId="0" borderId="0" xfId="0" applyFont="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2" xfId="0" applyFont="1" applyBorder="1" applyAlignment="1">
      <alignment horizontal="center" vertical="center"/>
    </xf>
    <xf numFmtId="178" fontId="4"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85" fontId="3" fillId="0" borderId="1" xfId="0" applyNumberFormat="1" applyFont="1" applyBorder="1" applyAlignment="1">
      <alignment vertical="center"/>
    </xf>
    <xf numFmtId="14" fontId="10" fillId="0" borderId="0" xfId="0" applyNumberFormat="1" applyFont="1" applyBorder="1" applyAlignment="1">
      <alignment vertical="center"/>
    </xf>
    <xf numFmtId="0" fontId="11" fillId="0" borderId="0" xfId="0" applyFont="1">
      <alignment vertical="center"/>
    </xf>
    <xf numFmtId="0" fontId="3" fillId="0" borderId="0" xfId="0" applyFont="1" applyAlignment="1">
      <alignment horizontal="right" vertical="center"/>
    </xf>
    <xf numFmtId="0" fontId="11" fillId="0" borderId="0" xfId="0" applyFont="1" applyBorder="1" applyAlignment="1">
      <alignment horizontal="left" vertical="center"/>
    </xf>
    <xf numFmtId="0" fontId="11" fillId="5" borderId="0" xfId="0" applyFont="1" applyFill="1">
      <alignment vertical="center"/>
    </xf>
    <xf numFmtId="0" fontId="3" fillId="5" borderId="0" xfId="0" applyFont="1" applyFill="1">
      <alignment vertical="center"/>
    </xf>
    <xf numFmtId="0" fontId="8" fillId="2" borderId="0" xfId="0" applyFont="1" applyFill="1">
      <alignment vertical="center"/>
    </xf>
    <xf numFmtId="0" fontId="3" fillId="2" borderId="0" xfId="0" applyFont="1" applyFill="1">
      <alignment vertical="center"/>
    </xf>
    <xf numFmtId="0" fontId="6" fillId="4" borderId="0" xfId="0" applyFont="1" applyFill="1">
      <alignment vertical="center"/>
    </xf>
    <xf numFmtId="0" fontId="3" fillId="4" borderId="0" xfId="0" applyFont="1" applyFill="1">
      <alignment vertical="center"/>
    </xf>
    <xf numFmtId="0" fontId="3" fillId="3" borderId="0" xfId="0" applyFont="1" applyFill="1">
      <alignment vertical="center"/>
    </xf>
    <xf numFmtId="0" fontId="7" fillId="3" borderId="0" xfId="0" applyFont="1" applyFill="1">
      <alignment vertical="center"/>
    </xf>
    <xf numFmtId="0" fontId="12" fillId="0" borderId="1" xfId="0" applyFont="1" applyBorder="1" applyAlignment="1">
      <alignment horizontal="center" vertical="center"/>
    </xf>
    <xf numFmtId="0" fontId="12" fillId="0" borderId="0" xfId="0" applyFont="1">
      <alignment vertical="center"/>
    </xf>
    <xf numFmtId="182" fontId="3" fillId="0" borderId="4" xfId="0" applyNumberFormat="1" applyFont="1" applyBorder="1" applyAlignment="1">
      <alignment horizontal="center" vertical="center"/>
    </xf>
    <xf numFmtId="182" fontId="3" fillId="0" borderId="3" xfId="0" applyNumberFormat="1" applyFont="1" applyBorder="1" applyAlignment="1">
      <alignment horizontal="center" vertical="center"/>
    </xf>
    <xf numFmtId="182" fontId="3" fillId="0" borderId="5" xfId="0" applyNumberFormat="1" applyFont="1" applyBorder="1" applyAlignment="1">
      <alignment horizontal="center" vertical="center"/>
    </xf>
    <xf numFmtId="180" fontId="4" fillId="0" borderId="1" xfId="0" applyNumberFormat="1" applyFont="1" applyBorder="1" applyAlignment="1">
      <alignment horizontal="center" vertical="center"/>
    </xf>
    <xf numFmtId="184" fontId="4" fillId="0" borderId="1" xfId="0" applyNumberFormat="1" applyFont="1" applyBorder="1" applyAlignment="1">
      <alignment horizontal="center" vertical="center"/>
    </xf>
    <xf numFmtId="178" fontId="4" fillId="0" borderId="7" xfId="0" applyNumberFormat="1" applyFont="1" applyBorder="1" applyAlignment="1">
      <alignment horizontal="center" vertical="center"/>
    </xf>
    <xf numFmtId="178" fontId="4" fillId="0" borderId="23" xfId="0" applyNumberFormat="1" applyFont="1" applyBorder="1" applyAlignment="1">
      <alignment horizontal="center" vertical="center"/>
    </xf>
    <xf numFmtId="184" fontId="3" fillId="0" borderId="29" xfId="0" applyNumberFormat="1" applyFont="1" applyBorder="1" applyAlignment="1">
      <alignment horizontal="center" vertical="center"/>
    </xf>
    <xf numFmtId="184" fontId="3" fillId="0" borderId="7" xfId="0" applyNumberFormat="1" applyFont="1" applyBorder="1" applyAlignment="1">
      <alignment horizontal="center" vertical="center"/>
    </xf>
    <xf numFmtId="184" fontId="3" fillId="0" borderId="30" xfId="0" applyNumberFormat="1" applyFont="1" applyBorder="1" applyAlignment="1">
      <alignment horizontal="center" vertical="center"/>
    </xf>
    <xf numFmtId="184" fontId="3" fillId="0" borderId="22" xfId="0" applyNumberFormat="1" applyFont="1" applyBorder="1" applyAlignment="1">
      <alignment horizontal="center" vertical="center"/>
    </xf>
    <xf numFmtId="184" fontId="3" fillId="0" borderId="8" xfId="0" applyNumberFormat="1" applyFont="1" applyBorder="1" applyAlignment="1">
      <alignment horizontal="center" vertical="center"/>
    </xf>
    <xf numFmtId="179" fontId="3" fillId="0" borderId="2" xfId="0" applyNumberFormat="1" applyFont="1" applyBorder="1" applyAlignment="1">
      <alignment horizontal="center" vertical="center"/>
    </xf>
    <xf numFmtId="0" fontId="4" fillId="0" borderId="2" xfId="0" applyFont="1" applyBorder="1" applyAlignment="1">
      <alignment horizontal="left" vertical="center" shrinkToFit="1"/>
    </xf>
    <xf numFmtId="178" fontId="4" fillId="0" borderId="6" xfId="0" applyNumberFormat="1" applyFont="1" applyBorder="1" applyAlignment="1">
      <alignment horizontal="center" vertical="center"/>
    </xf>
    <xf numFmtId="22" fontId="3" fillId="0" borderId="0" xfId="0" applyNumberFormat="1"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183" fontId="3" fillId="0" borderId="11" xfId="0" applyNumberFormat="1" applyFont="1" applyBorder="1" applyAlignment="1">
      <alignment horizontal="center" vertical="center"/>
    </xf>
    <xf numFmtId="183" fontId="3" fillId="0" borderId="18" xfId="0" applyNumberFormat="1" applyFont="1" applyBorder="1" applyAlignment="1">
      <alignment horizontal="center" vertical="center"/>
    </xf>
    <xf numFmtId="0" fontId="4" fillId="0" borderId="1" xfId="0" applyFont="1" applyBorder="1" applyAlignment="1">
      <alignment horizontal="left" vertical="center"/>
    </xf>
    <xf numFmtId="183" fontId="3" fillId="0" borderId="25" xfId="0" applyNumberFormat="1" applyFont="1" applyBorder="1" applyAlignment="1">
      <alignment horizontal="center" wrapText="1"/>
    </xf>
    <xf numFmtId="183" fontId="3" fillId="0" borderId="26" xfId="0" applyNumberFormat="1" applyFont="1" applyBorder="1" applyAlignment="1">
      <alignment horizontal="center" wrapText="1"/>
    </xf>
    <xf numFmtId="176" fontId="4" fillId="0" borderId="1" xfId="0" applyNumberFormat="1" applyFont="1" applyBorder="1" applyAlignment="1">
      <alignment horizontal="center" vertical="center"/>
    </xf>
    <xf numFmtId="180" fontId="4" fillId="0" borderId="3" xfId="0" applyNumberFormat="1"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83" fontId="3" fillId="0" borderId="18" xfId="0" applyNumberFormat="1" applyFont="1" applyBorder="1" applyAlignment="1">
      <alignment horizontal="center" wrapText="1"/>
    </xf>
    <xf numFmtId="183" fontId="3" fillId="0" borderId="19" xfId="0" applyNumberFormat="1" applyFont="1" applyBorder="1" applyAlignment="1">
      <alignment horizontal="center" wrapText="1"/>
    </xf>
    <xf numFmtId="0" fontId="3" fillId="0" borderId="17" xfId="0" applyFont="1" applyBorder="1" applyAlignment="1">
      <alignment horizontal="center" vertical="center"/>
    </xf>
    <xf numFmtId="0" fontId="3" fillId="0" borderId="13" xfId="0" applyFont="1" applyBorder="1" applyAlignment="1">
      <alignment horizontal="center" vertical="center"/>
    </xf>
    <xf numFmtId="183" fontId="2" fillId="0" borderId="15" xfId="0" applyNumberFormat="1" applyFont="1" applyBorder="1" applyAlignment="1">
      <alignment horizontal="center" vertical="top"/>
    </xf>
    <xf numFmtId="183" fontId="2" fillId="0" borderId="20" xfId="0" applyNumberFormat="1" applyFont="1" applyBorder="1" applyAlignment="1">
      <alignment horizontal="center" vertical="top"/>
    </xf>
    <xf numFmtId="181" fontId="3" fillId="0" borderId="20" xfId="0" applyNumberFormat="1" applyFont="1" applyBorder="1" applyAlignment="1">
      <alignment horizontal="center" vertical="top" wrapText="1"/>
    </xf>
    <xf numFmtId="181" fontId="3" fillId="0" borderId="28" xfId="0" applyNumberFormat="1" applyFont="1" applyBorder="1" applyAlignment="1">
      <alignment horizontal="center" vertical="top" wrapText="1"/>
    </xf>
    <xf numFmtId="181" fontId="3" fillId="0" borderId="24" xfId="0" applyNumberFormat="1" applyFont="1" applyBorder="1" applyAlignment="1">
      <alignment horizontal="center" vertical="center" wrapText="1"/>
    </xf>
    <xf numFmtId="181" fontId="3" fillId="0" borderId="25" xfId="0" applyNumberFormat="1" applyFont="1" applyBorder="1" applyAlignment="1">
      <alignment horizontal="center" vertical="center" wrapText="1"/>
    </xf>
    <xf numFmtId="181" fontId="3" fillId="0" borderId="27" xfId="0" applyNumberFormat="1" applyFont="1" applyBorder="1" applyAlignment="1">
      <alignment horizontal="center" vertical="center" wrapText="1"/>
    </xf>
    <xf numFmtId="181" fontId="3" fillId="0" borderId="20"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181" fontId="2" fillId="0" borderId="20" xfId="0" applyNumberFormat="1" applyFont="1" applyBorder="1" applyAlignment="1">
      <alignment horizontal="center" vertical="top" wrapText="1"/>
    </xf>
    <xf numFmtId="181" fontId="2" fillId="0" borderId="21" xfId="0" applyNumberFormat="1" applyFont="1" applyBorder="1" applyAlignment="1">
      <alignment horizontal="center" vertical="top" wrapText="1"/>
    </xf>
    <xf numFmtId="177" fontId="3" fillId="0" borderId="12"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3" fillId="0" borderId="2" xfId="0" applyFont="1" applyBorder="1" applyAlignment="1">
      <alignment horizontal="center" vertical="center"/>
    </xf>
    <xf numFmtId="177" fontId="3" fillId="0" borderId="17" xfId="0" applyNumberFormat="1" applyFont="1" applyBorder="1" applyAlignment="1">
      <alignment horizontal="center" vertical="center"/>
    </xf>
    <xf numFmtId="177" fontId="3" fillId="0" borderId="10" xfId="0" applyNumberFormat="1" applyFont="1" applyBorder="1" applyAlignment="1">
      <alignment horizontal="center" vertical="center"/>
    </xf>
    <xf numFmtId="184" fontId="3" fillId="0" borderId="31" xfId="0" applyNumberFormat="1" applyFont="1" applyBorder="1" applyAlignment="1">
      <alignment horizontal="center" vertical="center"/>
    </xf>
    <xf numFmtId="184" fontId="3" fillId="0" borderId="32" xfId="0" applyNumberFormat="1" applyFont="1" applyBorder="1" applyAlignment="1">
      <alignment horizontal="center" vertical="center"/>
    </xf>
    <xf numFmtId="184" fontId="3" fillId="0" borderId="33" xfId="0" applyNumberFormat="1" applyFont="1" applyBorder="1" applyAlignment="1">
      <alignment horizontal="center" vertical="center"/>
    </xf>
    <xf numFmtId="0" fontId="12" fillId="0" borderId="1" xfId="0" applyFont="1" applyBorder="1" applyAlignment="1">
      <alignment horizontal="left" vertical="center"/>
    </xf>
    <xf numFmtId="184" fontId="12" fillId="0" borderId="1" xfId="0" applyNumberFormat="1" applyFont="1" applyBorder="1" applyAlignment="1">
      <alignment horizontal="center" vertical="center"/>
    </xf>
    <xf numFmtId="180"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177" fontId="3" fillId="0" borderId="35" xfId="0" applyNumberFormat="1" applyFont="1" applyBorder="1" applyAlignment="1">
      <alignment horizontal="center" vertical="center"/>
    </xf>
    <xf numFmtId="177" fontId="3" fillId="0" borderId="39" xfId="0" applyNumberFormat="1" applyFont="1" applyBorder="1" applyAlignment="1">
      <alignment horizontal="center" vertical="center"/>
    </xf>
    <xf numFmtId="178" fontId="4" fillId="0" borderId="44" xfId="0" applyNumberFormat="1" applyFont="1" applyBorder="1" applyAlignment="1">
      <alignment horizontal="center" vertical="center"/>
    </xf>
    <xf numFmtId="178" fontId="4" fillId="0" borderId="37" xfId="0" applyNumberFormat="1" applyFont="1" applyBorder="1" applyAlignment="1">
      <alignment horizontal="center" vertical="center"/>
    </xf>
    <xf numFmtId="0" fontId="3" fillId="0" borderId="38"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4" fillId="0" borderId="3" xfId="0" applyFont="1" applyBorder="1" applyAlignment="1">
      <alignment horizontal="left" vertical="center"/>
    </xf>
    <xf numFmtId="0" fontId="3" fillId="0" borderId="36" xfId="0" applyNumberFormat="1" applyFont="1" applyBorder="1" applyAlignment="1">
      <alignment horizontal="center" vertical="center"/>
    </xf>
    <xf numFmtId="0" fontId="3" fillId="0" borderId="41" xfId="0" applyNumberFormat="1" applyFont="1" applyBorder="1" applyAlignment="1">
      <alignment horizontal="center" vertical="center"/>
    </xf>
    <xf numFmtId="0" fontId="3" fillId="0" borderId="40"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36" xfId="0" applyFont="1" applyBorder="1" applyAlignment="1">
      <alignment horizontal="center" vertical="center"/>
    </xf>
    <xf numFmtId="0" fontId="3" fillId="0" borderId="41"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178" fontId="10" fillId="0" borderId="34" xfId="0" applyNumberFormat="1" applyFont="1" applyBorder="1" applyAlignment="1">
      <alignment horizontal="center" vertical="center"/>
    </xf>
    <xf numFmtId="178" fontId="4" fillId="0" borderId="39" xfId="0" applyNumberFormat="1" applyFont="1" applyBorder="1" applyAlignment="1">
      <alignment horizontal="center" vertical="center"/>
    </xf>
    <xf numFmtId="178" fontId="4" fillId="0" borderId="40" xfId="0" applyNumberFormat="1" applyFont="1" applyBorder="1" applyAlignment="1">
      <alignment horizontal="center" vertical="center"/>
    </xf>
    <xf numFmtId="178" fontId="10" fillId="0" borderId="10" xfId="0" applyNumberFormat="1" applyFont="1" applyBorder="1" applyAlignment="1">
      <alignment horizontal="center" vertical="center"/>
    </xf>
    <xf numFmtId="178" fontId="4" fillId="0" borderId="38" xfId="0" applyNumberFormat="1" applyFont="1" applyBorder="1" applyAlignment="1">
      <alignment horizontal="center" vertical="center"/>
    </xf>
    <xf numFmtId="176" fontId="12" fillId="0" borderId="1" xfId="0" applyNumberFormat="1" applyFont="1" applyBorder="1" applyAlignment="1">
      <alignment horizontal="center" vertical="center"/>
    </xf>
    <xf numFmtId="180" fontId="12" fillId="0" borderId="3" xfId="0" applyNumberFormat="1" applyFont="1" applyBorder="1" applyAlignment="1">
      <alignment horizontal="center" vertical="center"/>
    </xf>
  </cellXfs>
  <cellStyles count="1">
    <cellStyle name="標準" xfId="0" builtinId="0"/>
  </cellStyles>
  <dxfs count="10">
    <dxf>
      <font>
        <color rgb="FF00B0F0"/>
      </font>
      <fill>
        <patternFill>
          <bgColor theme="8" tint="0.79998168889431442"/>
        </patternFill>
      </fill>
    </dxf>
    <dxf>
      <font>
        <color rgb="FFFF0000"/>
      </font>
      <fill>
        <patternFill>
          <bgColor theme="5" tint="0.79998168889431442"/>
        </patternFill>
      </fill>
    </dxf>
    <dxf>
      <font>
        <color theme="1" tint="0.14996795556505021"/>
      </font>
      <fill>
        <patternFill>
          <bgColor theme="0" tint="-0.14996795556505021"/>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F0"/>
      </font>
      <fill>
        <patternFill>
          <bgColor theme="8" tint="0.79998168889431442"/>
        </patternFill>
      </fill>
    </dxf>
    <dxf>
      <font>
        <color rgb="FF00B050"/>
      </font>
      <fill>
        <patternFill>
          <bgColor theme="6"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1"/>
  <sheetViews>
    <sheetView tabSelected="1" view="pageBreakPreview" zoomScaleNormal="100" zoomScaleSheetLayoutView="100" workbookViewId="0">
      <selection activeCell="G9" sqref="G9:H9"/>
    </sheetView>
  </sheetViews>
  <sheetFormatPr defaultColWidth="4.125" defaultRowHeight="18.75" customHeight="1" x14ac:dyDescent="0.15"/>
  <cols>
    <col min="1" max="47" width="4.125" style="1"/>
    <col min="48" max="48" width="4.125" style="2"/>
    <col min="49" max="16384" width="4.125" style="1"/>
  </cols>
  <sheetData>
    <row r="1" spans="1:48" ht="18.75" customHeight="1" x14ac:dyDescent="0.15">
      <c r="A1" s="7" t="s">
        <v>31</v>
      </c>
      <c r="Q1" s="1" t="s">
        <v>4</v>
      </c>
      <c r="S1" s="49" t="s">
        <v>6</v>
      </c>
      <c r="T1" s="49"/>
      <c r="U1" s="49"/>
      <c r="V1" s="49"/>
      <c r="W1" s="49"/>
      <c r="X1" s="49"/>
      <c r="Y1" s="49"/>
      <c r="Z1" s="49"/>
      <c r="AA1" s="49"/>
      <c r="AD1" s="10" t="s">
        <v>19</v>
      </c>
      <c r="AR1" s="44">
        <f ca="1">NOW()</f>
        <v>42650.452095601853</v>
      </c>
      <c r="AS1" s="45"/>
      <c r="AT1" s="45"/>
      <c r="AU1" s="45"/>
      <c r="AV1" s="45"/>
    </row>
    <row r="2" spans="1:48" ht="18.75" customHeight="1" x14ac:dyDescent="0.15">
      <c r="A2" s="3" t="s">
        <v>27</v>
      </c>
      <c r="E2" s="52">
        <v>42411</v>
      </c>
      <c r="F2" s="52"/>
      <c r="G2" s="52"/>
      <c r="H2" s="52"/>
      <c r="I2" s="52"/>
      <c r="J2" s="4"/>
      <c r="K2" s="1" t="s">
        <v>38</v>
      </c>
      <c r="O2" s="17" t="s">
        <v>39</v>
      </c>
      <c r="P2" s="33">
        <v>21</v>
      </c>
      <c r="Q2" s="33"/>
      <c r="R2" s="15" t="s">
        <v>23</v>
      </c>
      <c r="S2" s="4"/>
      <c r="AE2" s="21" t="s">
        <v>15</v>
      </c>
      <c r="AF2" s="22"/>
      <c r="AG2" s="22"/>
      <c r="AH2" s="22"/>
      <c r="AI2" s="22"/>
      <c r="AJ2" s="22"/>
      <c r="AK2" s="22"/>
    </row>
    <row r="3" spans="1:48" ht="18.75" customHeight="1" x14ac:dyDescent="0.15">
      <c r="A3" s="1" t="s">
        <v>29</v>
      </c>
      <c r="E3" s="1" t="s">
        <v>41</v>
      </c>
      <c r="H3" s="32">
        <v>5</v>
      </c>
      <c r="I3" s="32"/>
      <c r="J3" s="1" t="s">
        <v>22</v>
      </c>
      <c r="M3" s="32">
        <v>42</v>
      </c>
      <c r="N3" s="32"/>
      <c r="O3" s="1" t="s">
        <v>1</v>
      </c>
      <c r="R3" s="46">
        <v>320</v>
      </c>
      <c r="S3" s="46"/>
      <c r="T3" s="1" t="s">
        <v>2</v>
      </c>
      <c r="AE3" s="23" t="s">
        <v>16</v>
      </c>
      <c r="AF3" s="24"/>
      <c r="AG3" s="24"/>
      <c r="AH3" s="24"/>
      <c r="AI3" s="24"/>
      <c r="AJ3" s="24"/>
      <c r="AK3" s="24"/>
    </row>
    <row r="4" spans="1:48" ht="18.75" customHeight="1" x14ac:dyDescent="0.15">
      <c r="E4" s="1" t="s">
        <v>40</v>
      </c>
      <c r="M4" s="53">
        <v>85</v>
      </c>
      <c r="N4" s="53"/>
      <c r="O4" s="1" t="s">
        <v>1</v>
      </c>
      <c r="R4" s="46">
        <v>642</v>
      </c>
      <c r="S4" s="46"/>
      <c r="T4" s="1" t="s">
        <v>2</v>
      </c>
      <c r="W4" s="1" t="s">
        <v>7</v>
      </c>
      <c r="Z4" s="5">
        <v>6</v>
      </c>
      <c r="AA4" s="1" t="s">
        <v>5</v>
      </c>
      <c r="AE4" s="26" t="s">
        <v>18</v>
      </c>
      <c r="AF4" s="25"/>
      <c r="AG4" s="25"/>
      <c r="AH4" s="25"/>
      <c r="AI4" s="25"/>
      <c r="AJ4" s="25"/>
      <c r="AK4" s="25"/>
    </row>
    <row r="6" spans="1:48" ht="18.75" customHeight="1" thickBot="1" x14ac:dyDescent="0.2">
      <c r="A6" s="81" t="s">
        <v>3</v>
      </c>
      <c r="B6" s="81" t="s">
        <v>0</v>
      </c>
      <c r="C6" s="81"/>
      <c r="D6" s="81"/>
      <c r="E6" s="81"/>
      <c r="F6" s="81"/>
      <c r="G6" s="54" t="s">
        <v>33</v>
      </c>
      <c r="H6" s="55"/>
      <c r="I6" s="55"/>
      <c r="J6" s="55"/>
      <c r="K6" s="55"/>
      <c r="L6" s="55"/>
      <c r="M6" s="55"/>
      <c r="N6" s="55"/>
      <c r="O6" s="55"/>
      <c r="P6" s="55"/>
      <c r="Q6" s="55"/>
      <c r="R6" s="55"/>
      <c r="S6" s="55"/>
      <c r="T6" s="55"/>
      <c r="U6" s="55"/>
      <c r="V6" s="55"/>
      <c r="W6" s="55"/>
      <c r="X6" s="55"/>
      <c r="Y6" s="55"/>
      <c r="Z6" s="55"/>
      <c r="AA6" s="55"/>
      <c r="AB6" s="55"/>
      <c r="AC6" s="55"/>
      <c r="AD6" s="56"/>
      <c r="AE6" s="59" t="s">
        <v>14</v>
      </c>
      <c r="AF6" s="60"/>
      <c r="AG6" s="60"/>
      <c r="AH6" s="60"/>
      <c r="AI6" s="60"/>
      <c r="AJ6" s="60"/>
      <c r="AK6" s="55"/>
      <c r="AL6" s="55"/>
      <c r="AM6" s="55"/>
      <c r="AN6" s="55"/>
      <c r="AO6" s="55"/>
      <c r="AP6" s="55"/>
      <c r="AQ6" s="54" t="s">
        <v>9</v>
      </c>
      <c r="AR6" s="55"/>
      <c r="AS6" s="55"/>
      <c r="AT6" s="55"/>
      <c r="AU6" s="55"/>
      <c r="AV6" s="56"/>
    </row>
    <row r="7" spans="1:48" ht="17.25" customHeight="1" x14ac:dyDescent="0.25">
      <c r="A7" s="81"/>
      <c r="B7" s="81"/>
      <c r="C7" s="81"/>
      <c r="D7" s="81"/>
      <c r="E7" s="81"/>
      <c r="F7" s="81"/>
      <c r="G7" s="82">
        <f>MONTH($E$2)</f>
        <v>2</v>
      </c>
      <c r="H7" s="76"/>
      <c r="I7" s="75">
        <f>MONTH(EDATE($E$2,1))</f>
        <v>3</v>
      </c>
      <c r="J7" s="76"/>
      <c r="K7" s="75">
        <f>MONTH(EDATE($E$2,2))</f>
        <v>4</v>
      </c>
      <c r="L7" s="76"/>
      <c r="M7" s="75">
        <f>MONTH(EDATE($E$2,3))</f>
        <v>5</v>
      </c>
      <c r="N7" s="76"/>
      <c r="O7" s="75">
        <f>MONTH(EDATE($E$2,4))</f>
        <v>6</v>
      </c>
      <c r="P7" s="76"/>
      <c r="Q7" s="75">
        <f>MONTH(EDATE($E$2,5))</f>
        <v>7</v>
      </c>
      <c r="R7" s="76"/>
      <c r="S7" s="75">
        <f>MONTH(EDATE($E$2,6))</f>
        <v>8</v>
      </c>
      <c r="T7" s="76"/>
      <c r="U7" s="75">
        <f>MONTH(EDATE($E$2,7))</f>
        <v>9</v>
      </c>
      <c r="V7" s="76"/>
      <c r="W7" s="75">
        <f>MONTH(EDATE($E$2,8))</f>
        <v>10</v>
      </c>
      <c r="X7" s="76"/>
      <c r="Y7" s="75">
        <f>MONTH(EDATE($E$2,9))</f>
        <v>11</v>
      </c>
      <c r="Z7" s="76"/>
      <c r="AA7" s="75">
        <f>MONTH(EDATE($E$2,10))</f>
        <v>12</v>
      </c>
      <c r="AB7" s="76"/>
      <c r="AC7" s="75">
        <f>MONTH(EDATE($E$2,11))</f>
        <v>1</v>
      </c>
      <c r="AD7" s="79"/>
      <c r="AE7" s="65">
        <f>M3</f>
        <v>42</v>
      </c>
      <c r="AF7" s="66"/>
      <c r="AG7" s="66"/>
      <c r="AH7" s="50">
        <f>M3</f>
        <v>42</v>
      </c>
      <c r="AI7" s="50"/>
      <c r="AJ7" s="51"/>
      <c r="AK7" s="47">
        <f>M4</f>
        <v>85</v>
      </c>
      <c r="AL7" s="48"/>
      <c r="AM7" s="48"/>
      <c r="AN7" s="57" t="s">
        <v>11</v>
      </c>
      <c r="AO7" s="57"/>
      <c r="AP7" s="58"/>
      <c r="AQ7" s="59" t="s">
        <v>8</v>
      </c>
      <c r="AR7" s="60"/>
      <c r="AS7" s="69"/>
      <c r="AT7" s="59" t="s">
        <v>10</v>
      </c>
      <c r="AU7" s="60"/>
      <c r="AV7" s="69"/>
    </row>
    <row r="8" spans="1:48" ht="17.25" customHeight="1" x14ac:dyDescent="0.15">
      <c r="A8" s="81"/>
      <c r="B8" s="81"/>
      <c r="C8" s="81"/>
      <c r="D8" s="81"/>
      <c r="E8" s="81"/>
      <c r="F8" s="81"/>
      <c r="G8" s="83"/>
      <c r="H8" s="78"/>
      <c r="I8" s="77"/>
      <c r="J8" s="78"/>
      <c r="K8" s="77"/>
      <c r="L8" s="78"/>
      <c r="M8" s="77"/>
      <c r="N8" s="78"/>
      <c r="O8" s="77"/>
      <c r="P8" s="78"/>
      <c r="Q8" s="77"/>
      <c r="R8" s="78"/>
      <c r="S8" s="77"/>
      <c r="T8" s="78"/>
      <c r="U8" s="77"/>
      <c r="V8" s="78"/>
      <c r="W8" s="77"/>
      <c r="X8" s="78"/>
      <c r="Y8" s="77"/>
      <c r="Z8" s="78"/>
      <c r="AA8" s="77"/>
      <c r="AB8" s="78"/>
      <c r="AC8" s="77"/>
      <c r="AD8" s="80"/>
      <c r="AE8" s="67"/>
      <c r="AF8" s="68"/>
      <c r="AG8" s="68"/>
      <c r="AH8" s="63">
        <f>M4</f>
        <v>85</v>
      </c>
      <c r="AI8" s="63"/>
      <c r="AJ8" s="64"/>
      <c r="AK8" s="61" t="s">
        <v>13</v>
      </c>
      <c r="AL8" s="62"/>
      <c r="AM8" s="62"/>
      <c r="AN8" s="73" t="s">
        <v>12</v>
      </c>
      <c r="AO8" s="73"/>
      <c r="AP8" s="74"/>
      <c r="AQ8" s="70"/>
      <c r="AR8" s="71"/>
      <c r="AS8" s="72"/>
      <c r="AT8" s="70"/>
      <c r="AU8" s="71"/>
      <c r="AV8" s="72"/>
    </row>
    <row r="9" spans="1:48" ht="18.75" customHeight="1" x14ac:dyDescent="0.15">
      <c r="A9" s="6">
        <v>1</v>
      </c>
      <c r="B9" s="42" t="s">
        <v>34</v>
      </c>
      <c r="C9" s="42"/>
      <c r="D9" s="42"/>
      <c r="E9" s="42"/>
      <c r="F9" s="42"/>
      <c r="G9" s="43">
        <v>23</v>
      </c>
      <c r="H9" s="34"/>
      <c r="I9" s="34">
        <v>81.5</v>
      </c>
      <c r="J9" s="34"/>
      <c r="K9" s="34"/>
      <c r="L9" s="34"/>
      <c r="M9" s="34"/>
      <c r="N9" s="34"/>
      <c r="O9" s="34"/>
      <c r="P9" s="34"/>
      <c r="Q9" s="34"/>
      <c r="R9" s="34"/>
      <c r="S9" s="34"/>
      <c r="T9" s="34"/>
      <c r="U9" s="34"/>
      <c r="V9" s="34"/>
      <c r="W9" s="34"/>
      <c r="X9" s="34"/>
      <c r="Y9" s="34"/>
      <c r="Z9" s="34"/>
      <c r="AA9" s="34"/>
      <c r="AB9" s="34"/>
      <c r="AC9" s="34"/>
      <c r="AD9" s="35"/>
      <c r="AE9" s="36">
        <f t="shared" ref="AE9:AE38" si="0">COUNTIF(G9:AD9,"&lt;="&amp;$M$3)</f>
        <v>1</v>
      </c>
      <c r="AF9" s="37"/>
      <c r="AG9" s="37"/>
      <c r="AH9" s="37">
        <f t="shared" ref="AH9:AH38" si="1">COUNTIF(G9:AD9,"&gt;"&amp;$M$3)-COUNTIF(G9:AD9,"&gt;"&amp;$M$4)</f>
        <v>1</v>
      </c>
      <c r="AI9" s="37"/>
      <c r="AJ9" s="38"/>
      <c r="AK9" s="39">
        <f t="shared" ref="AK9:AK38" si="2">COUNTIF(G9:AD9,"&gt;"&amp;$M$4)</f>
        <v>0</v>
      </c>
      <c r="AL9" s="37"/>
      <c r="AM9" s="37"/>
      <c r="AN9" s="37">
        <f>COUNTIF(G9:AD9,"&gt;"&amp;80)</f>
        <v>1</v>
      </c>
      <c r="AO9" s="37"/>
      <c r="AP9" s="40"/>
      <c r="AQ9" s="41">
        <f t="shared" ref="AQ9:AQ38" si="3">SUM(G9:AD9)</f>
        <v>104.5</v>
      </c>
      <c r="AR9" s="41"/>
      <c r="AS9" s="41"/>
      <c r="AT9" s="29">
        <f t="shared" ref="AT9:AT38" si="4">SUM($R$4-AQ9)</f>
        <v>537.5</v>
      </c>
      <c r="AU9" s="30"/>
      <c r="AV9" s="31"/>
    </row>
    <row r="10" spans="1:48" ht="18.75" customHeight="1" x14ac:dyDescent="0.15">
      <c r="A10" s="6">
        <v>2</v>
      </c>
      <c r="B10" s="42" t="s">
        <v>35</v>
      </c>
      <c r="C10" s="42"/>
      <c r="D10" s="42"/>
      <c r="E10" s="42"/>
      <c r="F10" s="42"/>
      <c r="G10" s="43">
        <v>26</v>
      </c>
      <c r="H10" s="34"/>
      <c r="I10" s="34">
        <v>12</v>
      </c>
      <c r="J10" s="34"/>
      <c r="K10" s="34"/>
      <c r="L10" s="34"/>
      <c r="M10" s="34"/>
      <c r="N10" s="34"/>
      <c r="O10" s="34"/>
      <c r="P10" s="34"/>
      <c r="Q10" s="34"/>
      <c r="R10" s="34"/>
      <c r="S10" s="34"/>
      <c r="T10" s="34"/>
      <c r="U10" s="34"/>
      <c r="V10" s="34"/>
      <c r="W10" s="34"/>
      <c r="X10" s="34"/>
      <c r="Y10" s="34"/>
      <c r="Z10" s="34"/>
      <c r="AA10" s="34"/>
      <c r="AB10" s="34"/>
      <c r="AC10" s="34"/>
      <c r="AD10" s="35"/>
      <c r="AE10" s="36">
        <f t="shared" si="0"/>
        <v>2</v>
      </c>
      <c r="AF10" s="37"/>
      <c r="AG10" s="37"/>
      <c r="AH10" s="37">
        <f t="shared" si="1"/>
        <v>0</v>
      </c>
      <c r="AI10" s="37"/>
      <c r="AJ10" s="38"/>
      <c r="AK10" s="39">
        <f t="shared" si="2"/>
        <v>0</v>
      </c>
      <c r="AL10" s="37"/>
      <c r="AM10" s="37"/>
      <c r="AN10" s="37">
        <f t="shared" ref="AN10:AN38" si="5">COUNTIF(G10:AD10,"&gt;"&amp;80)</f>
        <v>0</v>
      </c>
      <c r="AO10" s="37"/>
      <c r="AP10" s="40"/>
      <c r="AQ10" s="41">
        <f t="shared" si="3"/>
        <v>38</v>
      </c>
      <c r="AR10" s="41"/>
      <c r="AS10" s="41"/>
      <c r="AT10" s="29">
        <f t="shared" si="4"/>
        <v>604</v>
      </c>
      <c r="AU10" s="30"/>
      <c r="AV10" s="31"/>
    </row>
    <row r="11" spans="1:48" ht="18.75" customHeight="1" x14ac:dyDescent="0.15">
      <c r="A11" s="6">
        <v>3</v>
      </c>
      <c r="B11" s="42" t="s">
        <v>36</v>
      </c>
      <c r="C11" s="42"/>
      <c r="D11" s="42"/>
      <c r="E11" s="42"/>
      <c r="F11" s="42"/>
      <c r="G11" s="43">
        <v>45</v>
      </c>
      <c r="H11" s="34"/>
      <c r="I11" s="34"/>
      <c r="J11" s="34"/>
      <c r="K11" s="34"/>
      <c r="L11" s="34"/>
      <c r="M11" s="34"/>
      <c r="N11" s="34"/>
      <c r="O11" s="34"/>
      <c r="P11" s="34"/>
      <c r="Q11" s="34"/>
      <c r="R11" s="34"/>
      <c r="S11" s="34"/>
      <c r="T11" s="34"/>
      <c r="U11" s="34"/>
      <c r="V11" s="34"/>
      <c r="W11" s="34"/>
      <c r="X11" s="34"/>
      <c r="Y11" s="34"/>
      <c r="Z11" s="34"/>
      <c r="AA11" s="34"/>
      <c r="AB11" s="34"/>
      <c r="AC11" s="34"/>
      <c r="AD11" s="35"/>
      <c r="AE11" s="36">
        <f t="shared" si="0"/>
        <v>0</v>
      </c>
      <c r="AF11" s="37"/>
      <c r="AG11" s="37"/>
      <c r="AH11" s="37">
        <f t="shared" si="1"/>
        <v>1</v>
      </c>
      <c r="AI11" s="37"/>
      <c r="AJ11" s="38"/>
      <c r="AK11" s="39">
        <f t="shared" si="2"/>
        <v>0</v>
      </c>
      <c r="AL11" s="37"/>
      <c r="AM11" s="37"/>
      <c r="AN11" s="37">
        <f t="shared" si="5"/>
        <v>0</v>
      </c>
      <c r="AO11" s="37"/>
      <c r="AP11" s="40"/>
      <c r="AQ11" s="41">
        <f t="shared" si="3"/>
        <v>45</v>
      </c>
      <c r="AR11" s="41"/>
      <c r="AS11" s="41"/>
      <c r="AT11" s="29">
        <f t="shared" si="4"/>
        <v>597</v>
      </c>
      <c r="AU11" s="30"/>
      <c r="AV11" s="31"/>
    </row>
    <row r="12" spans="1:48" ht="18.75" customHeight="1" x14ac:dyDescent="0.15">
      <c r="A12" s="8">
        <v>4</v>
      </c>
      <c r="B12" s="42"/>
      <c r="C12" s="42"/>
      <c r="D12" s="42"/>
      <c r="E12" s="42"/>
      <c r="F12" s="42"/>
      <c r="G12" s="43"/>
      <c r="H12" s="34"/>
      <c r="I12" s="34"/>
      <c r="J12" s="34"/>
      <c r="K12" s="34"/>
      <c r="L12" s="34"/>
      <c r="M12" s="34"/>
      <c r="N12" s="34"/>
      <c r="O12" s="34"/>
      <c r="P12" s="34"/>
      <c r="Q12" s="34"/>
      <c r="R12" s="34"/>
      <c r="S12" s="34"/>
      <c r="T12" s="34"/>
      <c r="U12" s="34"/>
      <c r="V12" s="34"/>
      <c r="W12" s="34"/>
      <c r="X12" s="34"/>
      <c r="Y12" s="34"/>
      <c r="Z12" s="34"/>
      <c r="AA12" s="34"/>
      <c r="AB12" s="34"/>
      <c r="AC12" s="34"/>
      <c r="AD12" s="35"/>
      <c r="AE12" s="36">
        <f t="shared" si="0"/>
        <v>0</v>
      </c>
      <c r="AF12" s="37"/>
      <c r="AG12" s="37"/>
      <c r="AH12" s="37">
        <f t="shared" si="1"/>
        <v>0</v>
      </c>
      <c r="AI12" s="37"/>
      <c r="AJ12" s="38"/>
      <c r="AK12" s="39">
        <f t="shared" si="2"/>
        <v>0</v>
      </c>
      <c r="AL12" s="37"/>
      <c r="AM12" s="37"/>
      <c r="AN12" s="37">
        <f t="shared" si="5"/>
        <v>0</v>
      </c>
      <c r="AO12" s="37"/>
      <c r="AP12" s="40"/>
      <c r="AQ12" s="41">
        <f t="shared" si="3"/>
        <v>0</v>
      </c>
      <c r="AR12" s="41"/>
      <c r="AS12" s="41"/>
      <c r="AT12" s="29">
        <f t="shared" si="4"/>
        <v>642</v>
      </c>
      <c r="AU12" s="30"/>
      <c r="AV12" s="31"/>
    </row>
    <row r="13" spans="1:48" ht="18.75" customHeight="1" x14ac:dyDescent="0.15">
      <c r="A13" s="8">
        <v>5</v>
      </c>
      <c r="B13" s="42"/>
      <c r="C13" s="42"/>
      <c r="D13" s="42"/>
      <c r="E13" s="42"/>
      <c r="F13" s="42"/>
      <c r="G13" s="43"/>
      <c r="H13" s="34"/>
      <c r="I13" s="34"/>
      <c r="J13" s="34"/>
      <c r="K13" s="34"/>
      <c r="L13" s="34"/>
      <c r="M13" s="34"/>
      <c r="N13" s="34"/>
      <c r="O13" s="34"/>
      <c r="P13" s="34"/>
      <c r="Q13" s="34"/>
      <c r="R13" s="34"/>
      <c r="S13" s="34"/>
      <c r="T13" s="34"/>
      <c r="U13" s="34"/>
      <c r="V13" s="34"/>
      <c r="W13" s="34"/>
      <c r="X13" s="34"/>
      <c r="Y13" s="34"/>
      <c r="Z13" s="34"/>
      <c r="AA13" s="34"/>
      <c r="AB13" s="34"/>
      <c r="AC13" s="34"/>
      <c r="AD13" s="35"/>
      <c r="AE13" s="36">
        <f t="shared" si="0"/>
        <v>0</v>
      </c>
      <c r="AF13" s="37"/>
      <c r="AG13" s="37"/>
      <c r="AH13" s="37">
        <f t="shared" si="1"/>
        <v>0</v>
      </c>
      <c r="AI13" s="37"/>
      <c r="AJ13" s="38"/>
      <c r="AK13" s="39">
        <f t="shared" si="2"/>
        <v>0</v>
      </c>
      <c r="AL13" s="37"/>
      <c r="AM13" s="37"/>
      <c r="AN13" s="37">
        <f t="shared" si="5"/>
        <v>0</v>
      </c>
      <c r="AO13" s="37"/>
      <c r="AP13" s="40"/>
      <c r="AQ13" s="41">
        <f t="shared" si="3"/>
        <v>0</v>
      </c>
      <c r="AR13" s="41"/>
      <c r="AS13" s="41"/>
      <c r="AT13" s="29">
        <f t="shared" si="4"/>
        <v>642</v>
      </c>
      <c r="AU13" s="30"/>
      <c r="AV13" s="31"/>
    </row>
    <row r="14" spans="1:48" ht="18.75" customHeight="1" x14ac:dyDescent="0.15">
      <c r="A14" s="8">
        <v>6</v>
      </c>
      <c r="B14" s="42"/>
      <c r="C14" s="42"/>
      <c r="D14" s="42"/>
      <c r="E14" s="42"/>
      <c r="F14" s="42"/>
      <c r="G14" s="43"/>
      <c r="H14" s="34"/>
      <c r="I14" s="34"/>
      <c r="J14" s="34"/>
      <c r="K14" s="34"/>
      <c r="L14" s="34"/>
      <c r="M14" s="34"/>
      <c r="N14" s="34"/>
      <c r="O14" s="34"/>
      <c r="P14" s="34"/>
      <c r="Q14" s="34"/>
      <c r="R14" s="34"/>
      <c r="S14" s="34"/>
      <c r="T14" s="34"/>
      <c r="U14" s="34"/>
      <c r="V14" s="34"/>
      <c r="W14" s="34"/>
      <c r="X14" s="34"/>
      <c r="Y14" s="34"/>
      <c r="Z14" s="34"/>
      <c r="AA14" s="34"/>
      <c r="AB14" s="34"/>
      <c r="AC14" s="34"/>
      <c r="AD14" s="35"/>
      <c r="AE14" s="36">
        <f t="shared" si="0"/>
        <v>0</v>
      </c>
      <c r="AF14" s="37"/>
      <c r="AG14" s="37"/>
      <c r="AH14" s="37">
        <f t="shared" si="1"/>
        <v>0</v>
      </c>
      <c r="AI14" s="37"/>
      <c r="AJ14" s="38"/>
      <c r="AK14" s="39">
        <f t="shared" si="2"/>
        <v>0</v>
      </c>
      <c r="AL14" s="37"/>
      <c r="AM14" s="37"/>
      <c r="AN14" s="37">
        <f t="shared" si="5"/>
        <v>0</v>
      </c>
      <c r="AO14" s="37"/>
      <c r="AP14" s="40"/>
      <c r="AQ14" s="41">
        <f t="shared" si="3"/>
        <v>0</v>
      </c>
      <c r="AR14" s="41"/>
      <c r="AS14" s="41"/>
      <c r="AT14" s="29">
        <f t="shared" si="4"/>
        <v>642</v>
      </c>
      <c r="AU14" s="30"/>
      <c r="AV14" s="31"/>
    </row>
    <row r="15" spans="1:48" ht="18.75" customHeight="1" x14ac:dyDescent="0.15">
      <c r="A15" s="8">
        <v>7</v>
      </c>
      <c r="B15" s="42"/>
      <c r="C15" s="42"/>
      <c r="D15" s="42"/>
      <c r="E15" s="42"/>
      <c r="F15" s="42"/>
      <c r="G15" s="43"/>
      <c r="H15" s="34"/>
      <c r="I15" s="34"/>
      <c r="J15" s="34"/>
      <c r="K15" s="34"/>
      <c r="L15" s="34"/>
      <c r="M15" s="34"/>
      <c r="N15" s="34"/>
      <c r="O15" s="34"/>
      <c r="P15" s="34"/>
      <c r="Q15" s="34"/>
      <c r="R15" s="34"/>
      <c r="S15" s="34"/>
      <c r="T15" s="34"/>
      <c r="U15" s="34"/>
      <c r="V15" s="34"/>
      <c r="W15" s="34"/>
      <c r="X15" s="34"/>
      <c r="Y15" s="34"/>
      <c r="Z15" s="34"/>
      <c r="AA15" s="34"/>
      <c r="AB15" s="34"/>
      <c r="AC15" s="34"/>
      <c r="AD15" s="35"/>
      <c r="AE15" s="36">
        <f t="shared" si="0"/>
        <v>0</v>
      </c>
      <c r="AF15" s="37"/>
      <c r="AG15" s="37"/>
      <c r="AH15" s="37">
        <f t="shared" si="1"/>
        <v>0</v>
      </c>
      <c r="AI15" s="37"/>
      <c r="AJ15" s="38"/>
      <c r="AK15" s="39">
        <f t="shared" si="2"/>
        <v>0</v>
      </c>
      <c r="AL15" s="37"/>
      <c r="AM15" s="37"/>
      <c r="AN15" s="37">
        <f t="shared" si="5"/>
        <v>0</v>
      </c>
      <c r="AO15" s="37"/>
      <c r="AP15" s="40"/>
      <c r="AQ15" s="41">
        <f t="shared" si="3"/>
        <v>0</v>
      </c>
      <c r="AR15" s="41"/>
      <c r="AS15" s="41"/>
      <c r="AT15" s="29">
        <f t="shared" si="4"/>
        <v>642</v>
      </c>
      <c r="AU15" s="30"/>
      <c r="AV15" s="31"/>
    </row>
    <row r="16" spans="1:48" ht="18.75" customHeight="1" x14ac:dyDescent="0.15">
      <c r="A16" s="8">
        <v>8</v>
      </c>
      <c r="B16" s="42"/>
      <c r="C16" s="42"/>
      <c r="D16" s="42"/>
      <c r="E16" s="42"/>
      <c r="F16" s="42"/>
      <c r="G16" s="43"/>
      <c r="H16" s="34"/>
      <c r="I16" s="34"/>
      <c r="J16" s="34"/>
      <c r="K16" s="34"/>
      <c r="L16" s="34"/>
      <c r="M16" s="34"/>
      <c r="N16" s="34"/>
      <c r="O16" s="34"/>
      <c r="P16" s="34"/>
      <c r="Q16" s="34"/>
      <c r="R16" s="34"/>
      <c r="S16" s="34"/>
      <c r="T16" s="34"/>
      <c r="U16" s="34"/>
      <c r="V16" s="34"/>
      <c r="W16" s="34"/>
      <c r="X16" s="34"/>
      <c r="Y16" s="34"/>
      <c r="Z16" s="34"/>
      <c r="AA16" s="34"/>
      <c r="AB16" s="34"/>
      <c r="AC16" s="34"/>
      <c r="AD16" s="35"/>
      <c r="AE16" s="36">
        <f t="shared" si="0"/>
        <v>0</v>
      </c>
      <c r="AF16" s="37"/>
      <c r="AG16" s="37"/>
      <c r="AH16" s="37">
        <f t="shared" si="1"/>
        <v>0</v>
      </c>
      <c r="AI16" s="37"/>
      <c r="AJ16" s="38"/>
      <c r="AK16" s="39">
        <f t="shared" si="2"/>
        <v>0</v>
      </c>
      <c r="AL16" s="37"/>
      <c r="AM16" s="37"/>
      <c r="AN16" s="37">
        <f t="shared" si="5"/>
        <v>0</v>
      </c>
      <c r="AO16" s="37"/>
      <c r="AP16" s="40"/>
      <c r="AQ16" s="41">
        <f t="shared" si="3"/>
        <v>0</v>
      </c>
      <c r="AR16" s="41"/>
      <c r="AS16" s="41"/>
      <c r="AT16" s="29">
        <f t="shared" si="4"/>
        <v>642</v>
      </c>
      <c r="AU16" s="30"/>
      <c r="AV16" s="31"/>
    </row>
    <row r="17" spans="1:48" ht="18.75" customHeight="1" x14ac:dyDescent="0.15">
      <c r="A17" s="8">
        <v>9</v>
      </c>
      <c r="B17" s="42"/>
      <c r="C17" s="42"/>
      <c r="D17" s="42"/>
      <c r="E17" s="42"/>
      <c r="F17" s="42"/>
      <c r="G17" s="43"/>
      <c r="H17" s="34"/>
      <c r="I17" s="34"/>
      <c r="J17" s="34"/>
      <c r="K17" s="34"/>
      <c r="L17" s="34"/>
      <c r="M17" s="34"/>
      <c r="N17" s="34"/>
      <c r="O17" s="34"/>
      <c r="P17" s="34"/>
      <c r="Q17" s="34"/>
      <c r="R17" s="34"/>
      <c r="S17" s="34"/>
      <c r="T17" s="34"/>
      <c r="U17" s="34"/>
      <c r="V17" s="34"/>
      <c r="W17" s="34"/>
      <c r="X17" s="34"/>
      <c r="Y17" s="34"/>
      <c r="Z17" s="34"/>
      <c r="AA17" s="34"/>
      <c r="AB17" s="34"/>
      <c r="AC17" s="34"/>
      <c r="AD17" s="35"/>
      <c r="AE17" s="36">
        <f t="shared" si="0"/>
        <v>0</v>
      </c>
      <c r="AF17" s="37"/>
      <c r="AG17" s="37"/>
      <c r="AH17" s="37">
        <f t="shared" si="1"/>
        <v>0</v>
      </c>
      <c r="AI17" s="37"/>
      <c r="AJ17" s="38"/>
      <c r="AK17" s="39">
        <f t="shared" si="2"/>
        <v>0</v>
      </c>
      <c r="AL17" s="37"/>
      <c r="AM17" s="37"/>
      <c r="AN17" s="37">
        <f t="shared" si="5"/>
        <v>0</v>
      </c>
      <c r="AO17" s="37"/>
      <c r="AP17" s="40"/>
      <c r="AQ17" s="41">
        <f t="shared" si="3"/>
        <v>0</v>
      </c>
      <c r="AR17" s="41"/>
      <c r="AS17" s="41"/>
      <c r="AT17" s="29">
        <f t="shared" si="4"/>
        <v>642</v>
      </c>
      <c r="AU17" s="30"/>
      <c r="AV17" s="31"/>
    </row>
    <row r="18" spans="1:48" ht="18.75" customHeight="1" x14ac:dyDescent="0.15">
      <c r="A18" s="8">
        <v>10</v>
      </c>
      <c r="B18" s="42"/>
      <c r="C18" s="42"/>
      <c r="D18" s="42"/>
      <c r="E18" s="42"/>
      <c r="F18" s="42"/>
      <c r="G18" s="43"/>
      <c r="H18" s="34"/>
      <c r="I18" s="34"/>
      <c r="J18" s="34"/>
      <c r="K18" s="34"/>
      <c r="L18" s="34"/>
      <c r="M18" s="34"/>
      <c r="N18" s="34"/>
      <c r="O18" s="34"/>
      <c r="P18" s="34"/>
      <c r="Q18" s="34"/>
      <c r="R18" s="34"/>
      <c r="S18" s="34"/>
      <c r="T18" s="34"/>
      <c r="U18" s="34"/>
      <c r="V18" s="34"/>
      <c r="W18" s="34"/>
      <c r="X18" s="34"/>
      <c r="Y18" s="34"/>
      <c r="Z18" s="34"/>
      <c r="AA18" s="34"/>
      <c r="AB18" s="34"/>
      <c r="AC18" s="34"/>
      <c r="AD18" s="35"/>
      <c r="AE18" s="36">
        <f t="shared" si="0"/>
        <v>0</v>
      </c>
      <c r="AF18" s="37"/>
      <c r="AG18" s="37"/>
      <c r="AH18" s="37">
        <f t="shared" si="1"/>
        <v>0</v>
      </c>
      <c r="AI18" s="37"/>
      <c r="AJ18" s="38"/>
      <c r="AK18" s="39">
        <f t="shared" si="2"/>
        <v>0</v>
      </c>
      <c r="AL18" s="37"/>
      <c r="AM18" s="37"/>
      <c r="AN18" s="37">
        <f t="shared" si="5"/>
        <v>0</v>
      </c>
      <c r="AO18" s="37"/>
      <c r="AP18" s="40"/>
      <c r="AQ18" s="41">
        <f t="shared" si="3"/>
        <v>0</v>
      </c>
      <c r="AR18" s="41"/>
      <c r="AS18" s="41"/>
      <c r="AT18" s="29">
        <f t="shared" si="4"/>
        <v>642</v>
      </c>
      <c r="AU18" s="30"/>
      <c r="AV18" s="31"/>
    </row>
    <row r="19" spans="1:48" ht="18.75" customHeight="1" x14ac:dyDescent="0.15">
      <c r="A19" s="8">
        <v>11</v>
      </c>
      <c r="B19" s="42"/>
      <c r="C19" s="42"/>
      <c r="D19" s="42"/>
      <c r="E19" s="42"/>
      <c r="F19" s="42"/>
      <c r="G19" s="43"/>
      <c r="H19" s="34"/>
      <c r="I19" s="34"/>
      <c r="J19" s="34"/>
      <c r="K19" s="34"/>
      <c r="L19" s="34"/>
      <c r="M19" s="34"/>
      <c r="N19" s="34"/>
      <c r="O19" s="34"/>
      <c r="P19" s="34"/>
      <c r="Q19" s="34"/>
      <c r="R19" s="34"/>
      <c r="S19" s="34"/>
      <c r="T19" s="34"/>
      <c r="U19" s="34"/>
      <c r="V19" s="34"/>
      <c r="W19" s="34"/>
      <c r="X19" s="34"/>
      <c r="Y19" s="34"/>
      <c r="Z19" s="34"/>
      <c r="AA19" s="34"/>
      <c r="AB19" s="34"/>
      <c r="AC19" s="34"/>
      <c r="AD19" s="35"/>
      <c r="AE19" s="36">
        <f t="shared" si="0"/>
        <v>0</v>
      </c>
      <c r="AF19" s="37"/>
      <c r="AG19" s="37"/>
      <c r="AH19" s="37">
        <f t="shared" si="1"/>
        <v>0</v>
      </c>
      <c r="AI19" s="37"/>
      <c r="AJ19" s="38"/>
      <c r="AK19" s="39">
        <f t="shared" si="2"/>
        <v>0</v>
      </c>
      <c r="AL19" s="37"/>
      <c r="AM19" s="37"/>
      <c r="AN19" s="37">
        <f t="shared" si="5"/>
        <v>0</v>
      </c>
      <c r="AO19" s="37"/>
      <c r="AP19" s="40"/>
      <c r="AQ19" s="41">
        <f t="shared" si="3"/>
        <v>0</v>
      </c>
      <c r="AR19" s="41"/>
      <c r="AS19" s="41"/>
      <c r="AT19" s="29">
        <f t="shared" si="4"/>
        <v>642</v>
      </c>
      <c r="AU19" s="30"/>
      <c r="AV19" s="31"/>
    </row>
    <row r="20" spans="1:48" ht="18.75" customHeight="1" x14ac:dyDescent="0.15">
      <c r="A20" s="8">
        <v>12</v>
      </c>
      <c r="B20" s="42"/>
      <c r="C20" s="42"/>
      <c r="D20" s="42"/>
      <c r="E20" s="42"/>
      <c r="F20" s="42"/>
      <c r="G20" s="43"/>
      <c r="H20" s="34"/>
      <c r="I20" s="34"/>
      <c r="J20" s="34"/>
      <c r="K20" s="34"/>
      <c r="L20" s="34"/>
      <c r="M20" s="34"/>
      <c r="N20" s="34"/>
      <c r="O20" s="34"/>
      <c r="P20" s="34"/>
      <c r="Q20" s="34"/>
      <c r="R20" s="34"/>
      <c r="S20" s="34"/>
      <c r="T20" s="34"/>
      <c r="U20" s="34"/>
      <c r="V20" s="34"/>
      <c r="W20" s="34"/>
      <c r="X20" s="34"/>
      <c r="Y20" s="34"/>
      <c r="Z20" s="34"/>
      <c r="AA20" s="34"/>
      <c r="AB20" s="34"/>
      <c r="AC20" s="34"/>
      <c r="AD20" s="35"/>
      <c r="AE20" s="36">
        <f t="shared" si="0"/>
        <v>0</v>
      </c>
      <c r="AF20" s="37"/>
      <c r="AG20" s="37"/>
      <c r="AH20" s="37">
        <f t="shared" si="1"/>
        <v>0</v>
      </c>
      <c r="AI20" s="37"/>
      <c r="AJ20" s="38"/>
      <c r="AK20" s="39">
        <f t="shared" si="2"/>
        <v>0</v>
      </c>
      <c r="AL20" s="37"/>
      <c r="AM20" s="37"/>
      <c r="AN20" s="37">
        <f t="shared" si="5"/>
        <v>0</v>
      </c>
      <c r="AO20" s="37"/>
      <c r="AP20" s="40"/>
      <c r="AQ20" s="41">
        <f t="shared" si="3"/>
        <v>0</v>
      </c>
      <c r="AR20" s="41"/>
      <c r="AS20" s="41"/>
      <c r="AT20" s="29">
        <f t="shared" si="4"/>
        <v>642</v>
      </c>
      <c r="AU20" s="30"/>
      <c r="AV20" s="31"/>
    </row>
    <row r="21" spans="1:48" ht="18.75" customHeight="1" x14ac:dyDescent="0.15">
      <c r="A21" s="11">
        <v>13</v>
      </c>
      <c r="B21" s="42"/>
      <c r="C21" s="42"/>
      <c r="D21" s="42"/>
      <c r="E21" s="42"/>
      <c r="F21" s="42"/>
      <c r="G21" s="43"/>
      <c r="H21" s="34"/>
      <c r="I21" s="34"/>
      <c r="J21" s="34"/>
      <c r="K21" s="34"/>
      <c r="L21" s="34"/>
      <c r="M21" s="34"/>
      <c r="N21" s="34"/>
      <c r="O21" s="34"/>
      <c r="P21" s="34"/>
      <c r="Q21" s="34"/>
      <c r="R21" s="34"/>
      <c r="S21" s="34"/>
      <c r="T21" s="34"/>
      <c r="U21" s="34"/>
      <c r="V21" s="34"/>
      <c r="W21" s="34"/>
      <c r="X21" s="34"/>
      <c r="Y21" s="34"/>
      <c r="Z21" s="34"/>
      <c r="AA21" s="34"/>
      <c r="AB21" s="34"/>
      <c r="AC21" s="34"/>
      <c r="AD21" s="35"/>
      <c r="AE21" s="36">
        <f t="shared" si="0"/>
        <v>0</v>
      </c>
      <c r="AF21" s="37"/>
      <c r="AG21" s="37"/>
      <c r="AH21" s="37">
        <f t="shared" si="1"/>
        <v>0</v>
      </c>
      <c r="AI21" s="37"/>
      <c r="AJ21" s="38"/>
      <c r="AK21" s="39">
        <f t="shared" si="2"/>
        <v>0</v>
      </c>
      <c r="AL21" s="37"/>
      <c r="AM21" s="37"/>
      <c r="AN21" s="37">
        <f t="shared" si="5"/>
        <v>0</v>
      </c>
      <c r="AO21" s="37"/>
      <c r="AP21" s="40"/>
      <c r="AQ21" s="41">
        <f t="shared" si="3"/>
        <v>0</v>
      </c>
      <c r="AR21" s="41"/>
      <c r="AS21" s="41"/>
      <c r="AT21" s="29">
        <f t="shared" si="4"/>
        <v>642</v>
      </c>
      <c r="AU21" s="30"/>
      <c r="AV21" s="31"/>
    </row>
    <row r="22" spans="1:48" ht="18.75" customHeight="1" x14ac:dyDescent="0.15">
      <c r="A22" s="11">
        <v>14</v>
      </c>
      <c r="B22" s="42"/>
      <c r="C22" s="42"/>
      <c r="D22" s="42"/>
      <c r="E22" s="42"/>
      <c r="F22" s="42"/>
      <c r="G22" s="43"/>
      <c r="H22" s="34"/>
      <c r="I22" s="34"/>
      <c r="J22" s="34"/>
      <c r="K22" s="34"/>
      <c r="L22" s="34"/>
      <c r="M22" s="34"/>
      <c r="N22" s="34"/>
      <c r="O22" s="34"/>
      <c r="P22" s="34"/>
      <c r="Q22" s="34"/>
      <c r="R22" s="34"/>
      <c r="S22" s="34"/>
      <c r="T22" s="34"/>
      <c r="U22" s="34"/>
      <c r="V22" s="34"/>
      <c r="W22" s="34"/>
      <c r="X22" s="34"/>
      <c r="Y22" s="34"/>
      <c r="Z22" s="34"/>
      <c r="AA22" s="34"/>
      <c r="AB22" s="34"/>
      <c r="AC22" s="34"/>
      <c r="AD22" s="35"/>
      <c r="AE22" s="36">
        <f t="shared" si="0"/>
        <v>0</v>
      </c>
      <c r="AF22" s="37"/>
      <c r="AG22" s="37"/>
      <c r="AH22" s="37">
        <f t="shared" si="1"/>
        <v>0</v>
      </c>
      <c r="AI22" s="37"/>
      <c r="AJ22" s="38"/>
      <c r="AK22" s="39">
        <f t="shared" si="2"/>
        <v>0</v>
      </c>
      <c r="AL22" s="37"/>
      <c r="AM22" s="37"/>
      <c r="AN22" s="37">
        <f t="shared" si="5"/>
        <v>0</v>
      </c>
      <c r="AO22" s="37"/>
      <c r="AP22" s="40"/>
      <c r="AQ22" s="41">
        <f t="shared" si="3"/>
        <v>0</v>
      </c>
      <c r="AR22" s="41"/>
      <c r="AS22" s="41"/>
      <c r="AT22" s="29">
        <f t="shared" si="4"/>
        <v>642</v>
      </c>
      <c r="AU22" s="30"/>
      <c r="AV22" s="31"/>
    </row>
    <row r="23" spans="1:48" ht="18.75" customHeight="1" x14ac:dyDescent="0.15">
      <c r="A23" s="11">
        <v>15</v>
      </c>
      <c r="B23" s="42"/>
      <c r="C23" s="42"/>
      <c r="D23" s="42"/>
      <c r="E23" s="42"/>
      <c r="F23" s="42"/>
      <c r="G23" s="43"/>
      <c r="H23" s="34"/>
      <c r="I23" s="34"/>
      <c r="J23" s="34"/>
      <c r="K23" s="34"/>
      <c r="L23" s="34"/>
      <c r="M23" s="34"/>
      <c r="N23" s="34"/>
      <c r="O23" s="34"/>
      <c r="P23" s="34"/>
      <c r="Q23" s="34"/>
      <c r="R23" s="34"/>
      <c r="S23" s="34"/>
      <c r="T23" s="34"/>
      <c r="U23" s="34"/>
      <c r="V23" s="34"/>
      <c r="W23" s="34"/>
      <c r="X23" s="34"/>
      <c r="Y23" s="34"/>
      <c r="Z23" s="34"/>
      <c r="AA23" s="34"/>
      <c r="AB23" s="34"/>
      <c r="AC23" s="34"/>
      <c r="AD23" s="35"/>
      <c r="AE23" s="36">
        <f t="shared" si="0"/>
        <v>0</v>
      </c>
      <c r="AF23" s="37"/>
      <c r="AG23" s="37"/>
      <c r="AH23" s="37">
        <f t="shared" si="1"/>
        <v>0</v>
      </c>
      <c r="AI23" s="37"/>
      <c r="AJ23" s="38"/>
      <c r="AK23" s="39">
        <f t="shared" si="2"/>
        <v>0</v>
      </c>
      <c r="AL23" s="37"/>
      <c r="AM23" s="37"/>
      <c r="AN23" s="37">
        <f t="shared" si="5"/>
        <v>0</v>
      </c>
      <c r="AO23" s="37"/>
      <c r="AP23" s="40"/>
      <c r="AQ23" s="41">
        <f t="shared" si="3"/>
        <v>0</v>
      </c>
      <c r="AR23" s="41"/>
      <c r="AS23" s="41"/>
      <c r="AT23" s="29">
        <f t="shared" si="4"/>
        <v>642</v>
      </c>
      <c r="AU23" s="30"/>
      <c r="AV23" s="31"/>
    </row>
    <row r="24" spans="1:48" ht="18.75" customHeight="1" x14ac:dyDescent="0.15">
      <c r="A24" s="11">
        <v>16</v>
      </c>
      <c r="B24" s="42"/>
      <c r="C24" s="42"/>
      <c r="D24" s="42"/>
      <c r="E24" s="42"/>
      <c r="F24" s="42"/>
      <c r="G24" s="43"/>
      <c r="H24" s="34"/>
      <c r="I24" s="34"/>
      <c r="J24" s="34"/>
      <c r="K24" s="34"/>
      <c r="L24" s="34"/>
      <c r="M24" s="34"/>
      <c r="N24" s="34"/>
      <c r="O24" s="34"/>
      <c r="P24" s="34"/>
      <c r="Q24" s="34"/>
      <c r="R24" s="34"/>
      <c r="S24" s="34"/>
      <c r="T24" s="34"/>
      <c r="U24" s="34"/>
      <c r="V24" s="34"/>
      <c r="W24" s="34"/>
      <c r="X24" s="34"/>
      <c r="Y24" s="34"/>
      <c r="Z24" s="34"/>
      <c r="AA24" s="34"/>
      <c r="AB24" s="34"/>
      <c r="AC24" s="34"/>
      <c r="AD24" s="35"/>
      <c r="AE24" s="36">
        <f t="shared" si="0"/>
        <v>0</v>
      </c>
      <c r="AF24" s="37"/>
      <c r="AG24" s="37"/>
      <c r="AH24" s="37">
        <f t="shared" si="1"/>
        <v>0</v>
      </c>
      <c r="AI24" s="37"/>
      <c r="AJ24" s="38"/>
      <c r="AK24" s="39">
        <f t="shared" si="2"/>
        <v>0</v>
      </c>
      <c r="AL24" s="37"/>
      <c r="AM24" s="37"/>
      <c r="AN24" s="37">
        <f t="shared" si="5"/>
        <v>0</v>
      </c>
      <c r="AO24" s="37"/>
      <c r="AP24" s="40"/>
      <c r="AQ24" s="41">
        <f t="shared" si="3"/>
        <v>0</v>
      </c>
      <c r="AR24" s="41"/>
      <c r="AS24" s="41"/>
      <c r="AT24" s="29">
        <f t="shared" si="4"/>
        <v>642</v>
      </c>
      <c r="AU24" s="30"/>
      <c r="AV24" s="31"/>
    </row>
    <row r="25" spans="1:48" ht="18.75" customHeight="1" x14ac:dyDescent="0.15">
      <c r="A25" s="11">
        <v>17</v>
      </c>
      <c r="B25" s="42"/>
      <c r="C25" s="42"/>
      <c r="D25" s="42"/>
      <c r="E25" s="42"/>
      <c r="F25" s="42"/>
      <c r="G25" s="43"/>
      <c r="H25" s="34"/>
      <c r="I25" s="34"/>
      <c r="J25" s="34"/>
      <c r="K25" s="34"/>
      <c r="L25" s="34"/>
      <c r="M25" s="34"/>
      <c r="N25" s="34"/>
      <c r="O25" s="34"/>
      <c r="P25" s="34"/>
      <c r="Q25" s="34"/>
      <c r="R25" s="34"/>
      <c r="S25" s="34"/>
      <c r="T25" s="34"/>
      <c r="U25" s="34"/>
      <c r="V25" s="34"/>
      <c r="W25" s="34"/>
      <c r="X25" s="34"/>
      <c r="Y25" s="34"/>
      <c r="Z25" s="34"/>
      <c r="AA25" s="34"/>
      <c r="AB25" s="34"/>
      <c r="AC25" s="34"/>
      <c r="AD25" s="35"/>
      <c r="AE25" s="36">
        <f t="shared" si="0"/>
        <v>0</v>
      </c>
      <c r="AF25" s="37"/>
      <c r="AG25" s="37"/>
      <c r="AH25" s="37">
        <f t="shared" si="1"/>
        <v>0</v>
      </c>
      <c r="AI25" s="37"/>
      <c r="AJ25" s="38"/>
      <c r="AK25" s="39">
        <f t="shared" si="2"/>
        <v>0</v>
      </c>
      <c r="AL25" s="37"/>
      <c r="AM25" s="37"/>
      <c r="AN25" s="37">
        <f t="shared" si="5"/>
        <v>0</v>
      </c>
      <c r="AO25" s="37"/>
      <c r="AP25" s="40"/>
      <c r="AQ25" s="41">
        <f t="shared" si="3"/>
        <v>0</v>
      </c>
      <c r="AR25" s="41"/>
      <c r="AS25" s="41"/>
      <c r="AT25" s="29">
        <f t="shared" si="4"/>
        <v>642</v>
      </c>
      <c r="AU25" s="30"/>
      <c r="AV25" s="31"/>
    </row>
    <row r="26" spans="1:48" ht="18.75" customHeight="1" x14ac:dyDescent="0.15">
      <c r="A26" s="11">
        <v>18</v>
      </c>
      <c r="B26" s="42"/>
      <c r="C26" s="42"/>
      <c r="D26" s="42"/>
      <c r="E26" s="42"/>
      <c r="F26" s="42"/>
      <c r="G26" s="43"/>
      <c r="H26" s="34"/>
      <c r="I26" s="34"/>
      <c r="J26" s="34"/>
      <c r="K26" s="34"/>
      <c r="L26" s="34"/>
      <c r="M26" s="34"/>
      <c r="N26" s="34"/>
      <c r="O26" s="34"/>
      <c r="P26" s="34"/>
      <c r="Q26" s="34"/>
      <c r="R26" s="34"/>
      <c r="S26" s="34"/>
      <c r="T26" s="34"/>
      <c r="U26" s="34"/>
      <c r="V26" s="34"/>
      <c r="W26" s="34"/>
      <c r="X26" s="34"/>
      <c r="Y26" s="34"/>
      <c r="Z26" s="34"/>
      <c r="AA26" s="34"/>
      <c r="AB26" s="34"/>
      <c r="AC26" s="34"/>
      <c r="AD26" s="35"/>
      <c r="AE26" s="36">
        <f t="shared" si="0"/>
        <v>0</v>
      </c>
      <c r="AF26" s="37"/>
      <c r="AG26" s="37"/>
      <c r="AH26" s="37">
        <f t="shared" si="1"/>
        <v>0</v>
      </c>
      <c r="AI26" s="37"/>
      <c r="AJ26" s="38"/>
      <c r="AK26" s="39">
        <f t="shared" si="2"/>
        <v>0</v>
      </c>
      <c r="AL26" s="37"/>
      <c r="AM26" s="37"/>
      <c r="AN26" s="37">
        <f t="shared" si="5"/>
        <v>0</v>
      </c>
      <c r="AO26" s="37"/>
      <c r="AP26" s="40"/>
      <c r="AQ26" s="41">
        <f t="shared" si="3"/>
        <v>0</v>
      </c>
      <c r="AR26" s="41"/>
      <c r="AS26" s="41"/>
      <c r="AT26" s="29">
        <f t="shared" si="4"/>
        <v>642</v>
      </c>
      <c r="AU26" s="30"/>
      <c r="AV26" s="31"/>
    </row>
    <row r="27" spans="1:48" ht="18.75" customHeight="1" x14ac:dyDescent="0.15">
      <c r="A27" s="11">
        <v>19</v>
      </c>
      <c r="B27" s="42"/>
      <c r="C27" s="42"/>
      <c r="D27" s="42"/>
      <c r="E27" s="42"/>
      <c r="F27" s="42"/>
      <c r="G27" s="43"/>
      <c r="H27" s="34"/>
      <c r="I27" s="34"/>
      <c r="J27" s="34"/>
      <c r="K27" s="34"/>
      <c r="L27" s="34"/>
      <c r="M27" s="34"/>
      <c r="N27" s="34"/>
      <c r="O27" s="34"/>
      <c r="P27" s="34"/>
      <c r="Q27" s="34"/>
      <c r="R27" s="34"/>
      <c r="S27" s="34"/>
      <c r="T27" s="34"/>
      <c r="U27" s="34"/>
      <c r="V27" s="34"/>
      <c r="W27" s="34"/>
      <c r="X27" s="34"/>
      <c r="Y27" s="34"/>
      <c r="Z27" s="34"/>
      <c r="AA27" s="34"/>
      <c r="AB27" s="34"/>
      <c r="AC27" s="34"/>
      <c r="AD27" s="35"/>
      <c r="AE27" s="36">
        <f t="shared" si="0"/>
        <v>0</v>
      </c>
      <c r="AF27" s="37"/>
      <c r="AG27" s="37"/>
      <c r="AH27" s="37">
        <f t="shared" si="1"/>
        <v>0</v>
      </c>
      <c r="AI27" s="37"/>
      <c r="AJ27" s="38"/>
      <c r="AK27" s="39">
        <f t="shared" si="2"/>
        <v>0</v>
      </c>
      <c r="AL27" s="37"/>
      <c r="AM27" s="37"/>
      <c r="AN27" s="37">
        <f t="shared" si="5"/>
        <v>0</v>
      </c>
      <c r="AO27" s="37"/>
      <c r="AP27" s="40"/>
      <c r="AQ27" s="41">
        <f t="shared" si="3"/>
        <v>0</v>
      </c>
      <c r="AR27" s="41"/>
      <c r="AS27" s="41"/>
      <c r="AT27" s="29">
        <f t="shared" si="4"/>
        <v>642</v>
      </c>
      <c r="AU27" s="30"/>
      <c r="AV27" s="31"/>
    </row>
    <row r="28" spans="1:48" ht="18.75" customHeight="1" x14ac:dyDescent="0.15">
      <c r="A28" s="11">
        <v>20</v>
      </c>
      <c r="B28" s="42"/>
      <c r="C28" s="42"/>
      <c r="D28" s="42"/>
      <c r="E28" s="42"/>
      <c r="F28" s="42"/>
      <c r="G28" s="43"/>
      <c r="H28" s="34"/>
      <c r="I28" s="34"/>
      <c r="J28" s="34"/>
      <c r="K28" s="34"/>
      <c r="L28" s="34"/>
      <c r="M28" s="34"/>
      <c r="N28" s="34"/>
      <c r="O28" s="34"/>
      <c r="P28" s="34"/>
      <c r="Q28" s="34"/>
      <c r="R28" s="34"/>
      <c r="S28" s="34"/>
      <c r="T28" s="34"/>
      <c r="U28" s="34"/>
      <c r="V28" s="34"/>
      <c r="W28" s="34"/>
      <c r="X28" s="34"/>
      <c r="Y28" s="34"/>
      <c r="Z28" s="34"/>
      <c r="AA28" s="34"/>
      <c r="AB28" s="34"/>
      <c r="AC28" s="34"/>
      <c r="AD28" s="35"/>
      <c r="AE28" s="36">
        <f t="shared" si="0"/>
        <v>0</v>
      </c>
      <c r="AF28" s="37"/>
      <c r="AG28" s="37"/>
      <c r="AH28" s="37">
        <f t="shared" si="1"/>
        <v>0</v>
      </c>
      <c r="AI28" s="37"/>
      <c r="AJ28" s="38"/>
      <c r="AK28" s="39">
        <f t="shared" si="2"/>
        <v>0</v>
      </c>
      <c r="AL28" s="37"/>
      <c r="AM28" s="37"/>
      <c r="AN28" s="37">
        <f t="shared" si="5"/>
        <v>0</v>
      </c>
      <c r="AO28" s="37"/>
      <c r="AP28" s="40"/>
      <c r="AQ28" s="41">
        <f t="shared" si="3"/>
        <v>0</v>
      </c>
      <c r="AR28" s="41"/>
      <c r="AS28" s="41"/>
      <c r="AT28" s="29">
        <f t="shared" si="4"/>
        <v>642</v>
      </c>
      <c r="AU28" s="30"/>
      <c r="AV28" s="31"/>
    </row>
    <row r="29" spans="1:48" ht="18.75" customHeight="1" x14ac:dyDescent="0.15">
      <c r="A29" s="11">
        <v>21</v>
      </c>
      <c r="B29" s="42"/>
      <c r="C29" s="42"/>
      <c r="D29" s="42"/>
      <c r="E29" s="42"/>
      <c r="F29" s="42"/>
      <c r="G29" s="43"/>
      <c r="H29" s="34"/>
      <c r="I29" s="34"/>
      <c r="J29" s="34"/>
      <c r="K29" s="34"/>
      <c r="L29" s="34"/>
      <c r="M29" s="34"/>
      <c r="N29" s="34"/>
      <c r="O29" s="34"/>
      <c r="P29" s="34"/>
      <c r="Q29" s="34"/>
      <c r="R29" s="34"/>
      <c r="S29" s="34"/>
      <c r="T29" s="34"/>
      <c r="U29" s="34"/>
      <c r="V29" s="34"/>
      <c r="W29" s="34"/>
      <c r="X29" s="34"/>
      <c r="Y29" s="34"/>
      <c r="Z29" s="34"/>
      <c r="AA29" s="34"/>
      <c r="AB29" s="34"/>
      <c r="AC29" s="34"/>
      <c r="AD29" s="35"/>
      <c r="AE29" s="36">
        <f t="shared" si="0"/>
        <v>0</v>
      </c>
      <c r="AF29" s="37"/>
      <c r="AG29" s="37"/>
      <c r="AH29" s="37">
        <f t="shared" si="1"/>
        <v>0</v>
      </c>
      <c r="AI29" s="37"/>
      <c r="AJ29" s="38"/>
      <c r="AK29" s="39">
        <f t="shared" si="2"/>
        <v>0</v>
      </c>
      <c r="AL29" s="37"/>
      <c r="AM29" s="37"/>
      <c r="AN29" s="37">
        <f t="shared" si="5"/>
        <v>0</v>
      </c>
      <c r="AO29" s="37"/>
      <c r="AP29" s="40"/>
      <c r="AQ29" s="41">
        <f t="shared" si="3"/>
        <v>0</v>
      </c>
      <c r="AR29" s="41"/>
      <c r="AS29" s="41"/>
      <c r="AT29" s="29">
        <f t="shared" si="4"/>
        <v>642</v>
      </c>
      <c r="AU29" s="30"/>
      <c r="AV29" s="31"/>
    </row>
    <row r="30" spans="1:48" ht="18.75" customHeight="1" x14ac:dyDescent="0.15">
      <c r="A30" s="11">
        <v>22</v>
      </c>
      <c r="B30" s="42"/>
      <c r="C30" s="42"/>
      <c r="D30" s="42"/>
      <c r="E30" s="42"/>
      <c r="F30" s="42"/>
      <c r="G30" s="43"/>
      <c r="H30" s="34"/>
      <c r="I30" s="34"/>
      <c r="J30" s="34"/>
      <c r="K30" s="34"/>
      <c r="L30" s="34"/>
      <c r="M30" s="34"/>
      <c r="N30" s="34"/>
      <c r="O30" s="34"/>
      <c r="P30" s="34"/>
      <c r="Q30" s="34"/>
      <c r="R30" s="34"/>
      <c r="S30" s="34"/>
      <c r="T30" s="34"/>
      <c r="U30" s="34"/>
      <c r="V30" s="34"/>
      <c r="W30" s="34"/>
      <c r="X30" s="34"/>
      <c r="Y30" s="34"/>
      <c r="Z30" s="34"/>
      <c r="AA30" s="34"/>
      <c r="AB30" s="34"/>
      <c r="AC30" s="34"/>
      <c r="AD30" s="35"/>
      <c r="AE30" s="36">
        <f t="shared" si="0"/>
        <v>0</v>
      </c>
      <c r="AF30" s="37"/>
      <c r="AG30" s="37"/>
      <c r="AH30" s="37">
        <f t="shared" si="1"/>
        <v>0</v>
      </c>
      <c r="AI30" s="37"/>
      <c r="AJ30" s="38"/>
      <c r="AK30" s="39">
        <f t="shared" si="2"/>
        <v>0</v>
      </c>
      <c r="AL30" s="37"/>
      <c r="AM30" s="37"/>
      <c r="AN30" s="37">
        <f t="shared" si="5"/>
        <v>0</v>
      </c>
      <c r="AO30" s="37"/>
      <c r="AP30" s="40"/>
      <c r="AQ30" s="41">
        <f t="shared" si="3"/>
        <v>0</v>
      </c>
      <c r="AR30" s="41"/>
      <c r="AS30" s="41"/>
      <c r="AT30" s="29">
        <f t="shared" si="4"/>
        <v>642</v>
      </c>
      <c r="AU30" s="30"/>
      <c r="AV30" s="31"/>
    </row>
    <row r="31" spans="1:48" ht="18.75" customHeight="1" x14ac:dyDescent="0.15">
      <c r="A31" s="11">
        <v>23</v>
      </c>
      <c r="B31" s="42"/>
      <c r="C31" s="42"/>
      <c r="D31" s="42"/>
      <c r="E31" s="42"/>
      <c r="F31" s="42"/>
      <c r="G31" s="43"/>
      <c r="H31" s="34"/>
      <c r="I31" s="34"/>
      <c r="J31" s="34"/>
      <c r="K31" s="34"/>
      <c r="L31" s="34"/>
      <c r="M31" s="34"/>
      <c r="N31" s="34"/>
      <c r="O31" s="34"/>
      <c r="P31" s="34"/>
      <c r="Q31" s="34"/>
      <c r="R31" s="34"/>
      <c r="S31" s="34"/>
      <c r="T31" s="34"/>
      <c r="U31" s="34"/>
      <c r="V31" s="34"/>
      <c r="W31" s="34"/>
      <c r="X31" s="34"/>
      <c r="Y31" s="34"/>
      <c r="Z31" s="34"/>
      <c r="AA31" s="34"/>
      <c r="AB31" s="34"/>
      <c r="AC31" s="34"/>
      <c r="AD31" s="35"/>
      <c r="AE31" s="36">
        <f t="shared" si="0"/>
        <v>0</v>
      </c>
      <c r="AF31" s="37"/>
      <c r="AG31" s="37"/>
      <c r="AH31" s="37">
        <f t="shared" si="1"/>
        <v>0</v>
      </c>
      <c r="AI31" s="37"/>
      <c r="AJ31" s="38"/>
      <c r="AK31" s="39">
        <f t="shared" si="2"/>
        <v>0</v>
      </c>
      <c r="AL31" s="37"/>
      <c r="AM31" s="37"/>
      <c r="AN31" s="37">
        <f t="shared" si="5"/>
        <v>0</v>
      </c>
      <c r="AO31" s="37"/>
      <c r="AP31" s="40"/>
      <c r="AQ31" s="41">
        <f t="shared" si="3"/>
        <v>0</v>
      </c>
      <c r="AR31" s="41"/>
      <c r="AS31" s="41"/>
      <c r="AT31" s="29">
        <f t="shared" si="4"/>
        <v>642</v>
      </c>
      <c r="AU31" s="30"/>
      <c r="AV31" s="31"/>
    </row>
    <row r="32" spans="1:48" ht="18.75" customHeight="1" x14ac:dyDescent="0.15">
      <c r="A32" s="11">
        <v>24</v>
      </c>
      <c r="B32" s="42"/>
      <c r="C32" s="42"/>
      <c r="D32" s="42"/>
      <c r="E32" s="42"/>
      <c r="F32" s="42"/>
      <c r="G32" s="43"/>
      <c r="H32" s="34"/>
      <c r="I32" s="34"/>
      <c r="J32" s="34"/>
      <c r="K32" s="34"/>
      <c r="L32" s="34"/>
      <c r="M32" s="34"/>
      <c r="N32" s="34"/>
      <c r="O32" s="34"/>
      <c r="P32" s="34"/>
      <c r="Q32" s="34"/>
      <c r="R32" s="34"/>
      <c r="S32" s="34"/>
      <c r="T32" s="34"/>
      <c r="U32" s="34"/>
      <c r="V32" s="34"/>
      <c r="W32" s="34"/>
      <c r="X32" s="34"/>
      <c r="Y32" s="34"/>
      <c r="Z32" s="34"/>
      <c r="AA32" s="34"/>
      <c r="AB32" s="34"/>
      <c r="AC32" s="34"/>
      <c r="AD32" s="35"/>
      <c r="AE32" s="36">
        <f t="shared" si="0"/>
        <v>0</v>
      </c>
      <c r="AF32" s="37"/>
      <c r="AG32" s="37"/>
      <c r="AH32" s="37">
        <f t="shared" si="1"/>
        <v>0</v>
      </c>
      <c r="AI32" s="37"/>
      <c r="AJ32" s="38"/>
      <c r="AK32" s="39">
        <f t="shared" si="2"/>
        <v>0</v>
      </c>
      <c r="AL32" s="37"/>
      <c r="AM32" s="37"/>
      <c r="AN32" s="37">
        <f t="shared" si="5"/>
        <v>0</v>
      </c>
      <c r="AO32" s="37"/>
      <c r="AP32" s="40"/>
      <c r="AQ32" s="41">
        <f t="shared" si="3"/>
        <v>0</v>
      </c>
      <c r="AR32" s="41"/>
      <c r="AS32" s="41"/>
      <c r="AT32" s="29">
        <f t="shared" si="4"/>
        <v>642</v>
      </c>
      <c r="AU32" s="30"/>
      <c r="AV32" s="31"/>
    </row>
    <row r="33" spans="1:48" ht="18.75" customHeight="1" x14ac:dyDescent="0.15">
      <c r="A33" s="11">
        <v>25</v>
      </c>
      <c r="B33" s="42"/>
      <c r="C33" s="42"/>
      <c r="D33" s="42"/>
      <c r="E33" s="42"/>
      <c r="F33" s="42"/>
      <c r="G33" s="43"/>
      <c r="H33" s="34"/>
      <c r="I33" s="34"/>
      <c r="J33" s="34"/>
      <c r="K33" s="34"/>
      <c r="L33" s="34"/>
      <c r="M33" s="34"/>
      <c r="N33" s="34"/>
      <c r="O33" s="34"/>
      <c r="P33" s="34"/>
      <c r="Q33" s="34"/>
      <c r="R33" s="34"/>
      <c r="S33" s="34"/>
      <c r="T33" s="34"/>
      <c r="U33" s="34"/>
      <c r="V33" s="34"/>
      <c r="W33" s="34"/>
      <c r="X33" s="34"/>
      <c r="Y33" s="34"/>
      <c r="Z33" s="34"/>
      <c r="AA33" s="34"/>
      <c r="AB33" s="34"/>
      <c r="AC33" s="34"/>
      <c r="AD33" s="35"/>
      <c r="AE33" s="36">
        <f t="shared" si="0"/>
        <v>0</v>
      </c>
      <c r="AF33" s="37"/>
      <c r="AG33" s="37"/>
      <c r="AH33" s="37">
        <f t="shared" si="1"/>
        <v>0</v>
      </c>
      <c r="AI33" s="37"/>
      <c r="AJ33" s="38"/>
      <c r="AK33" s="39">
        <f t="shared" si="2"/>
        <v>0</v>
      </c>
      <c r="AL33" s="37"/>
      <c r="AM33" s="37"/>
      <c r="AN33" s="37">
        <f t="shared" ref="AN33:AN37" si="6">COUNTIF(G33:AD33,"&gt;"&amp;80)</f>
        <v>0</v>
      </c>
      <c r="AO33" s="37"/>
      <c r="AP33" s="40"/>
      <c r="AQ33" s="41">
        <f t="shared" ref="AQ33:AQ37" si="7">SUM(G33:AD33)</f>
        <v>0</v>
      </c>
      <c r="AR33" s="41"/>
      <c r="AS33" s="41"/>
      <c r="AT33" s="29">
        <f t="shared" si="4"/>
        <v>642</v>
      </c>
      <c r="AU33" s="30"/>
      <c r="AV33" s="31"/>
    </row>
    <row r="34" spans="1:48" ht="18.75" customHeight="1" x14ac:dyDescent="0.15">
      <c r="A34" s="11">
        <v>26</v>
      </c>
      <c r="B34" s="42"/>
      <c r="C34" s="42"/>
      <c r="D34" s="42"/>
      <c r="E34" s="42"/>
      <c r="F34" s="42"/>
      <c r="G34" s="43"/>
      <c r="H34" s="34"/>
      <c r="I34" s="34"/>
      <c r="J34" s="34"/>
      <c r="K34" s="34"/>
      <c r="L34" s="34"/>
      <c r="M34" s="34"/>
      <c r="N34" s="34"/>
      <c r="O34" s="34"/>
      <c r="P34" s="34"/>
      <c r="Q34" s="34"/>
      <c r="R34" s="34"/>
      <c r="S34" s="34"/>
      <c r="T34" s="34"/>
      <c r="U34" s="34"/>
      <c r="V34" s="34"/>
      <c r="W34" s="34"/>
      <c r="X34" s="34"/>
      <c r="Y34" s="34"/>
      <c r="Z34" s="34"/>
      <c r="AA34" s="34"/>
      <c r="AB34" s="34"/>
      <c r="AC34" s="34"/>
      <c r="AD34" s="35"/>
      <c r="AE34" s="36">
        <f t="shared" si="0"/>
        <v>0</v>
      </c>
      <c r="AF34" s="37"/>
      <c r="AG34" s="37"/>
      <c r="AH34" s="37">
        <f t="shared" si="1"/>
        <v>0</v>
      </c>
      <c r="AI34" s="37"/>
      <c r="AJ34" s="38"/>
      <c r="AK34" s="39">
        <f t="shared" si="2"/>
        <v>0</v>
      </c>
      <c r="AL34" s="37"/>
      <c r="AM34" s="37"/>
      <c r="AN34" s="37">
        <f t="shared" si="6"/>
        <v>0</v>
      </c>
      <c r="AO34" s="37"/>
      <c r="AP34" s="40"/>
      <c r="AQ34" s="41">
        <f t="shared" si="7"/>
        <v>0</v>
      </c>
      <c r="AR34" s="41"/>
      <c r="AS34" s="41"/>
      <c r="AT34" s="29">
        <f t="shared" si="4"/>
        <v>642</v>
      </c>
      <c r="AU34" s="30"/>
      <c r="AV34" s="31"/>
    </row>
    <row r="35" spans="1:48" ht="18.75" customHeight="1" x14ac:dyDescent="0.15">
      <c r="A35" s="11">
        <v>27</v>
      </c>
      <c r="B35" s="42"/>
      <c r="C35" s="42"/>
      <c r="D35" s="42"/>
      <c r="E35" s="42"/>
      <c r="F35" s="42"/>
      <c r="G35" s="43"/>
      <c r="H35" s="34"/>
      <c r="I35" s="34"/>
      <c r="J35" s="34"/>
      <c r="K35" s="34"/>
      <c r="L35" s="34"/>
      <c r="M35" s="34"/>
      <c r="N35" s="34"/>
      <c r="O35" s="34"/>
      <c r="P35" s="34"/>
      <c r="Q35" s="34"/>
      <c r="R35" s="34"/>
      <c r="S35" s="34"/>
      <c r="T35" s="34"/>
      <c r="U35" s="34"/>
      <c r="V35" s="34"/>
      <c r="W35" s="34"/>
      <c r="X35" s="34"/>
      <c r="Y35" s="34"/>
      <c r="Z35" s="34"/>
      <c r="AA35" s="34"/>
      <c r="AB35" s="34"/>
      <c r="AC35" s="34"/>
      <c r="AD35" s="35"/>
      <c r="AE35" s="36">
        <f t="shared" si="0"/>
        <v>0</v>
      </c>
      <c r="AF35" s="37"/>
      <c r="AG35" s="37"/>
      <c r="AH35" s="37">
        <f t="shared" si="1"/>
        <v>0</v>
      </c>
      <c r="AI35" s="37"/>
      <c r="AJ35" s="38"/>
      <c r="AK35" s="39">
        <f t="shared" si="2"/>
        <v>0</v>
      </c>
      <c r="AL35" s="37"/>
      <c r="AM35" s="37"/>
      <c r="AN35" s="37">
        <f t="shared" si="6"/>
        <v>0</v>
      </c>
      <c r="AO35" s="37"/>
      <c r="AP35" s="40"/>
      <c r="AQ35" s="41">
        <f t="shared" si="7"/>
        <v>0</v>
      </c>
      <c r="AR35" s="41"/>
      <c r="AS35" s="41"/>
      <c r="AT35" s="29">
        <f t="shared" si="4"/>
        <v>642</v>
      </c>
      <c r="AU35" s="30"/>
      <c r="AV35" s="31"/>
    </row>
    <row r="36" spans="1:48" ht="18.75" customHeight="1" x14ac:dyDescent="0.15">
      <c r="A36" s="11">
        <v>28</v>
      </c>
      <c r="B36" s="42"/>
      <c r="C36" s="42"/>
      <c r="D36" s="42"/>
      <c r="E36" s="42"/>
      <c r="F36" s="42"/>
      <c r="G36" s="43"/>
      <c r="H36" s="34"/>
      <c r="I36" s="34"/>
      <c r="J36" s="34"/>
      <c r="K36" s="34"/>
      <c r="L36" s="34"/>
      <c r="M36" s="34"/>
      <c r="N36" s="34"/>
      <c r="O36" s="34"/>
      <c r="P36" s="34"/>
      <c r="Q36" s="34"/>
      <c r="R36" s="34"/>
      <c r="S36" s="34"/>
      <c r="T36" s="34"/>
      <c r="U36" s="34"/>
      <c r="V36" s="34"/>
      <c r="W36" s="34"/>
      <c r="X36" s="34"/>
      <c r="Y36" s="34"/>
      <c r="Z36" s="34"/>
      <c r="AA36" s="34"/>
      <c r="AB36" s="34"/>
      <c r="AC36" s="34"/>
      <c r="AD36" s="35"/>
      <c r="AE36" s="36">
        <f t="shared" si="0"/>
        <v>0</v>
      </c>
      <c r="AF36" s="37"/>
      <c r="AG36" s="37"/>
      <c r="AH36" s="37">
        <f t="shared" si="1"/>
        <v>0</v>
      </c>
      <c r="AI36" s="37"/>
      <c r="AJ36" s="38"/>
      <c r="AK36" s="39">
        <f t="shared" si="2"/>
        <v>0</v>
      </c>
      <c r="AL36" s="37"/>
      <c r="AM36" s="37"/>
      <c r="AN36" s="37">
        <f t="shared" si="6"/>
        <v>0</v>
      </c>
      <c r="AO36" s="37"/>
      <c r="AP36" s="40"/>
      <c r="AQ36" s="41">
        <f t="shared" si="7"/>
        <v>0</v>
      </c>
      <c r="AR36" s="41"/>
      <c r="AS36" s="41"/>
      <c r="AT36" s="29">
        <f t="shared" si="4"/>
        <v>642</v>
      </c>
      <c r="AU36" s="30"/>
      <c r="AV36" s="31"/>
    </row>
    <row r="37" spans="1:48" ht="18.75" customHeight="1" x14ac:dyDescent="0.15">
      <c r="A37" s="11">
        <v>29</v>
      </c>
      <c r="B37" s="42"/>
      <c r="C37" s="42"/>
      <c r="D37" s="42"/>
      <c r="E37" s="42"/>
      <c r="F37" s="42"/>
      <c r="G37" s="43"/>
      <c r="H37" s="34"/>
      <c r="I37" s="34"/>
      <c r="J37" s="34"/>
      <c r="K37" s="34"/>
      <c r="L37" s="34"/>
      <c r="M37" s="34"/>
      <c r="N37" s="34"/>
      <c r="O37" s="34"/>
      <c r="P37" s="34"/>
      <c r="Q37" s="34"/>
      <c r="R37" s="34"/>
      <c r="S37" s="34"/>
      <c r="T37" s="34"/>
      <c r="U37" s="34"/>
      <c r="V37" s="34"/>
      <c r="W37" s="34"/>
      <c r="X37" s="34"/>
      <c r="Y37" s="34"/>
      <c r="Z37" s="34"/>
      <c r="AA37" s="34"/>
      <c r="AB37" s="34"/>
      <c r="AC37" s="34"/>
      <c r="AD37" s="35"/>
      <c r="AE37" s="36">
        <f t="shared" si="0"/>
        <v>0</v>
      </c>
      <c r="AF37" s="37"/>
      <c r="AG37" s="37"/>
      <c r="AH37" s="37">
        <f t="shared" si="1"/>
        <v>0</v>
      </c>
      <c r="AI37" s="37"/>
      <c r="AJ37" s="38"/>
      <c r="AK37" s="39">
        <f t="shared" si="2"/>
        <v>0</v>
      </c>
      <c r="AL37" s="37"/>
      <c r="AM37" s="37"/>
      <c r="AN37" s="37">
        <f t="shared" si="6"/>
        <v>0</v>
      </c>
      <c r="AO37" s="37"/>
      <c r="AP37" s="40"/>
      <c r="AQ37" s="41">
        <f t="shared" si="7"/>
        <v>0</v>
      </c>
      <c r="AR37" s="41"/>
      <c r="AS37" s="41"/>
      <c r="AT37" s="29">
        <f t="shared" si="4"/>
        <v>642</v>
      </c>
      <c r="AU37" s="30"/>
      <c r="AV37" s="31"/>
    </row>
    <row r="38" spans="1:48" ht="18.75" customHeight="1" thickBot="1" x14ac:dyDescent="0.2">
      <c r="A38" s="11">
        <v>30</v>
      </c>
      <c r="B38" s="42"/>
      <c r="C38" s="42"/>
      <c r="D38" s="42"/>
      <c r="E38" s="42"/>
      <c r="F38" s="42"/>
      <c r="G38" s="43"/>
      <c r="H38" s="34"/>
      <c r="I38" s="34"/>
      <c r="J38" s="34"/>
      <c r="K38" s="34"/>
      <c r="L38" s="34"/>
      <c r="M38" s="34"/>
      <c r="N38" s="34"/>
      <c r="O38" s="34"/>
      <c r="P38" s="34"/>
      <c r="Q38" s="34"/>
      <c r="R38" s="34"/>
      <c r="S38" s="34"/>
      <c r="T38" s="34"/>
      <c r="U38" s="34"/>
      <c r="V38" s="34"/>
      <c r="W38" s="34"/>
      <c r="X38" s="34"/>
      <c r="Y38" s="34"/>
      <c r="Z38" s="34"/>
      <c r="AA38" s="34"/>
      <c r="AB38" s="34"/>
      <c r="AC38" s="34"/>
      <c r="AD38" s="35"/>
      <c r="AE38" s="84">
        <f t="shared" si="0"/>
        <v>0</v>
      </c>
      <c r="AF38" s="85"/>
      <c r="AG38" s="85"/>
      <c r="AH38" s="85">
        <f t="shared" si="1"/>
        <v>0</v>
      </c>
      <c r="AI38" s="85"/>
      <c r="AJ38" s="86"/>
      <c r="AK38" s="39">
        <f t="shared" si="2"/>
        <v>0</v>
      </c>
      <c r="AL38" s="37"/>
      <c r="AM38" s="37"/>
      <c r="AN38" s="37">
        <f t="shared" si="5"/>
        <v>0</v>
      </c>
      <c r="AO38" s="37"/>
      <c r="AP38" s="40"/>
      <c r="AQ38" s="41">
        <f t="shared" si="3"/>
        <v>0</v>
      </c>
      <c r="AR38" s="41"/>
      <c r="AS38" s="41"/>
      <c r="AT38" s="29">
        <f t="shared" si="4"/>
        <v>642</v>
      </c>
      <c r="AU38" s="30"/>
      <c r="AV38" s="31"/>
    </row>
    <row r="39" spans="1:48" ht="18.75" customHeight="1" x14ac:dyDescent="0.15">
      <c r="A39" s="1" t="s">
        <v>32</v>
      </c>
    </row>
    <row r="40" spans="1:48" ht="18.75" customHeight="1" x14ac:dyDescent="0.15">
      <c r="A40" s="1" t="s">
        <v>20</v>
      </c>
      <c r="AV40" s="9"/>
    </row>
    <row r="41" spans="1:48" ht="18.75" customHeight="1" x14ac:dyDescent="0.15">
      <c r="A41" s="1" t="s">
        <v>21</v>
      </c>
    </row>
  </sheetData>
  <mergeCells count="605">
    <mergeCell ref="AN32:AP32"/>
    <mergeCell ref="AN38:AP38"/>
    <mergeCell ref="A6:A8"/>
    <mergeCell ref="B6:F8"/>
    <mergeCell ref="AN19:AP19"/>
    <mergeCell ref="AN20:AP20"/>
    <mergeCell ref="AN28:AP28"/>
    <mergeCell ref="AN29:AP29"/>
    <mergeCell ref="AN30:AP30"/>
    <mergeCell ref="AN31:AP31"/>
    <mergeCell ref="AN13:AP13"/>
    <mergeCell ref="AN14:AP14"/>
    <mergeCell ref="AN15:AP15"/>
    <mergeCell ref="AN16:AP16"/>
    <mergeCell ref="AN17:AP17"/>
    <mergeCell ref="AN18:AP18"/>
    <mergeCell ref="G7:H8"/>
    <mergeCell ref="AE38:AG38"/>
    <mergeCell ref="AH38:AJ38"/>
    <mergeCell ref="W9:X9"/>
    <mergeCell ref="Y9:Z9"/>
    <mergeCell ref="U9:V9"/>
    <mergeCell ref="S9:T9"/>
    <mergeCell ref="Q9:R9"/>
    <mergeCell ref="O9:P9"/>
    <mergeCell ref="AA9:AB9"/>
    <mergeCell ref="AC9:AD9"/>
    <mergeCell ref="S7:T8"/>
    <mergeCell ref="Q7:R8"/>
    <mergeCell ref="O7:P8"/>
    <mergeCell ref="M7:N8"/>
    <mergeCell ref="K7:L8"/>
    <mergeCell ref="I7:J8"/>
    <mergeCell ref="AC7:AD8"/>
    <mergeCell ref="AA7:AB8"/>
    <mergeCell ref="Y7:Z8"/>
    <mergeCell ref="W7:X8"/>
    <mergeCell ref="U7:V8"/>
    <mergeCell ref="AT38:AV38"/>
    <mergeCell ref="AH8:AJ8"/>
    <mergeCell ref="AE7:AG8"/>
    <mergeCell ref="AN10:AP10"/>
    <mergeCell ref="AN11:AP11"/>
    <mergeCell ref="AN12:AP12"/>
    <mergeCell ref="AT20:AV20"/>
    <mergeCell ref="AT28:AV28"/>
    <mergeCell ref="AT29:AV29"/>
    <mergeCell ref="AT30:AV30"/>
    <mergeCell ref="AT31:AV31"/>
    <mergeCell ref="AT32:AV32"/>
    <mergeCell ref="AT14:AV14"/>
    <mergeCell ref="AT15:AV15"/>
    <mergeCell ref="AT16:AV16"/>
    <mergeCell ref="AT17:AV17"/>
    <mergeCell ref="AT18:AV18"/>
    <mergeCell ref="AT19:AV19"/>
    <mergeCell ref="AK32:AM32"/>
    <mergeCell ref="AK38:AM38"/>
    <mergeCell ref="AQ7:AS8"/>
    <mergeCell ref="AT7:AV8"/>
    <mergeCell ref="AN8:AP8"/>
    <mergeCell ref="AN9:AP9"/>
    <mergeCell ref="AQ6:AV6"/>
    <mergeCell ref="AT9:AV9"/>
    <mergeCell ref="AT10:AV10"/>
    <mergeCell ref="AT11:AV11"/>
    <mergeCell ref="AT12:AV12"/>
    <mergeCell ref="AT13:AV13"/>
    <mergeCell ref="AK29:AM29"/>
    <mergeCell ref="AK30:AM30"/>
    <mergeCell ref="AK31:AM31"/>
    <mergeCell ref="AK16:AM16"/>
    <mergeCell ref="AK17:AM17"/>
    <mergeCell ref="AK18:AM18"/>
    <mergeCell ref="AK19:AM19"/>
    <mergeCell ref="AK20:AM20"/>
    <mergeCell ref="AK28:AM28"/>
    <mergeCell ref="AT22:AV22"/>
    <mergeCell ref="AT23:AV23"/>
    <mergeCell ref="AT24:AV24"/>
    <mergeCell ref="AT25:AV25"/>
    <mergeCell ref="AT26:AV26"/>
    <mergeCell ref="AT27:AV27"/>
    <mergeCell ref="AK8:AM8"/>
    <mergeCell ref="AQ17:AS17"/>
    <mergeCell ref="AQ18:AS18"/>
    <mergeCell ref="M3:N3"/>
    <mergeCell ref="M4:N4"/>
    <mergeCell ref="G6:AD6"/>
    <mergeCell ref="AN7:AP7"/>
    <mergeCell ref="AK9:AM9"/>
    <mergeCell ref="AE6:AP6"/>
    <mergeCell ref="AK10:AM10"/>
    <mergeCell ref="AK11:AM11"/>
    <mergeCell ref="AE32:AG32"/>
    <mergeCell ref="AH32:AJ32"/>
    <mergeCell ref="AE16:AG16"/>
    <mergeCell ref="AH16:AJ16"/>
    <mergeCell ref="AE17:AG17"/>
    <mergeCell ref="AH17:AJ17"/>
    <mergeCell ref="AE18:AG18"/>
    <mergeCell ref="AH18:AJ18"/>
    <mergeCell ref="AE13:AG13"/>
    <mergeCell ref="AH13:AJ13"/>
    <mergeCell ref="AE14:AG14"/>
    <mergeCell ref="AH14:AJ14"/>
    <mergeCell ref="AE15:AG15"/>
    <mergeCell ref="AH15:AJ15"/>
    <mergeCell ref="AE10:AG10"/>
    <mergeCell ref="AH10:AJ10"/>
    <mergeCell ref="AE11:AG11"/>
    <mergeCell ref="AH11:AJ11"/>
    <mergeCell ref="AE12:AG12"/>
    <mergeCell ref="AH12:AJ12"/>
    <mergeCell ref="AQ30:AS30"/>
    <mergeCell ref="AQ31:AS31"/>
    <mergeCell ref="AQ32:AS32"/>
    <mergeCell ref="AQ38:AS38"/>
    <mergeCell ref="AK12:AM12"/>
    <mergeCell ref="AK13:AM13"/>
    <mergeCell ref="AK14:AM14"/>
    <mergeCell ref="AK15:AM15"/>
    <mergeCell ref="AE29:AG29"/>
    <mergeCell ref="AH29:AJ29"/>
    <mergeCell ref="AE30:AG30"/>
    <mergeCell ref="AH30:AJ30"/>
    <mergeCell ref="AE31:AG31"/>
    <mergeCell ref="AH31:AJ31"/>
    <mergeCell ref="AE19:AG19"/>
    <mergeCell ref="AH19:AJ19"/>
    <mergeCell ref="AE20:AG20"/>
    <mergeCell ref="AH20:AJ20"/>
    <mergeCell ref="AE28:AG28"/>
    <mergeCell ref="AH28:AJ28"/>
    <mergeCell ref="AQ19:AS19"/>
    <mergeCell ref="AQ20:AS20"/>
    <mergeCell ref="AQ28:AS28"/>
    <mergeCell ref="AQ29:AS29"/>
    <mergeCell ref="AQ11:AS11"/>
    <mergeCell ref="AQ12:AS12"/>
    <mergeCell ref="AQ13:AS13"/>
    <mergeCell ref="AQ14:AS14"/>
    <mergeCell ref="AQ15:AS15"/>
    <mergeCell ref="AQ16:AS16"/>
    <mergeCell ref="R4:S4"/>
    <mergeCell ref="AQ9:AS9"/>
    <mergeCell ref="AK7:AM7"/>
    <mergeCell ref="S1:AA1"/>
    <mergeCell ref="AQ10:AS10"/>
    <mergeCell ref="AH7:AJ7"/>
    <mergeCell ref="AE9:AG9"/>
    <mergeCell ref="AH9:AJ9"/>
    <mergeCell ref="E2:I2"/>
    <mergeCell ref="U10:V10"/>
    <mergeCell ref="W10:X10"/>
    <mergeCell ref="Y10:Z10"/>
    <mergeCell ref="AA10:AB10"/>
    <mergeCell ref="AC10:AD10"/>
    <mergeCell ref="I10:J10"/>
    <mergeCell ref="K10:L10"/>
    <mergeCell ref="M10:N10"/>
    <mergeCell ref="O10:P10"/>
    <mergeCell ref="Q10:R10"/>
    <mergeCell ref="S10:T10"/>
    <mergeCell ref="M9:N9"/>
    <mergeCell ref="K9:L9"/>
    <mergeCell ref="I9:J9"/>
    <mergeCell ref="G9:H9"/>
    <mergeCell ref="Y32:Z32"/>
    <mergeCell ref="AA32:AB32"/>
    <mergeCell ref="AC32:AD32"/>
    <mergeCell ref="G38:H38"/>
    <mergeCell ref="I38:J38"/>
    <mergeCell ref="K38:L38"/>
    <mergeCell ref="M38:N38"/>
    <mergeCell ref="O38:P38"/>
    <mergeCell ref="AC38:AD38"/>
    <mergeCell ref="Q38:R38"/>
    <mergeCell ref="S38:T38"/>
    <mergeCell ref="U38:V38"/>
    <mergeCell ref="W38:X38"/>
    <mergeCell ref="Y38:Z38"/>
    <mergeCell ref="AA38:AB38"/>
    <mergeCell ref="G32:H32"/>
    <mergeCell ref="I32:J32"/>
    <mergeCell ref="K32:L32"/>
    <mergeCell ref="M32:N32"/>
    <mergeCell ref="O32:P32"/>
    <mergeCell ref="Q32:R32"/>
    <mergeCell ref="S32:T32"/>
    <mergeCell ref="U32:V32"/>
    <mergeCell ref="W32:X32"/>
    <mergeCell ref="G30:H30"/>
    <mergeCell ref="I30:J30"/>
    <mergeCell ref="K30:L30"/>
    <mergeCell ref="M30:N30"/>
    <mergeCell ref="O30:P30"/>
    <mergeCell ref="AC30:AD30"/>
    <mergeCell ref="G31:H31"/>
    <mergeCell ref="I31:J31"/>
    <mergeCell ref="K31:L31"/>
    <mergeCell ref="M31:N31"/>
    <mergeCell ref="O31:P31"/>
    <mergeCell ref="Q31:R31"/>
    <mergeCell ref="S31:T31"/>
    <mergeCell ref="U31:V31"/>
    <mergeCell ref="W31:X31"/>
    <mergeCell ref="Q30:R30"/>
    <mergeCell ref="S30:T30"/>
    <mergeCell ref="U30:V30"/>
    <mergeCell ref="W30:X30"/>
    <mergeCell ref="Y30:Z30"/>
    <mergeCell ref="AA30:AB30"/>
    <mergeCell ref="Y31:Z31"/>
    <mergeCell ref="AA31:AB31"/>
    <mergeCell ref="AC31:AD31"/>
    <mergeCell ref="AA28:AB28"/>
    <mergeCell ref="AC28:AD28"/>
    <mergeCell ref="G29:H29"/>
    <mergeCell ref="I29:J29"/>
    <mergeCell ref="K29:L29"/>
    <mergeCell ref="M29:N29"/>
    <mergeCell ref="O29:P29"/>
    <mergeCell ref="Q29:R29"/>
    <mergeCell ref="S29:T29"/>
    <mergeCell ref="U29:V29"/>
    <mergeCell ref="W29:X29"/>
    <mergeCell ref="Y29:Z29"/>
    <mergeCell ref="AA29:AB29"/>
    <mergeCell ref="AC29:AD29"/>
    <mergeCell ref="G28:H28"/>
    <mergeCell ref="I21:J21"/>
    <mergeCell ref="K21:L21"/>
    <mergeCell ref="M21:N21"/>
    <mergeCell ref="O21:P21"/>
    <mergeCell ref="Q21:R21"/>
    <mergeCell ref="S21:T21"/>
    <mergeCell ref="U21:V21"/>
    <mergeCell ref="W21:X21"/>
    <mergeCell ref="Y28:Z28"/>
    <mergeCell ref="I28:J28"/>
    <mergeCell ref="K28:L28"/>
    <mergeCell ref="M28:N28"/>
    <mergeCell ref="O28:P28"/>
    <mergeCell ref="Q28:R28"/>
    <mergeCell ref="S28:T28"/>
    <mergeCell ref="U28:V28"/>
    <mergeCell ref="W28:X28"/>
    <mergeCell ref="Y21:Z21"/>
    <mergeCell ref="W24:X24"/>
    <mergeCell ref="Y24:Z24"/>
    <mergeCell ref="Y19:Z19"/>
    <mergeCell ref="AA19:AB19"/>
    <mergeCell ref="AC19:AD19"/>
    <mergeCell ref="G20:H20"/>
    <mergeCell ref="I20:J20"/>
    <mergeCell ref="K20:L20"/>
    <mergeCell ref="M20:N20"/>
    <mergeCell ref="O20:P20"/>
    <mergeCell ref="AC20:AD20"/>
    <mergeCell ref="Q20:R20"/>
    <mergeCell ref="S20:T20"/>
    <mergeCell ref="U20:V20"/>
    <mergeCell ref="W20:X20"/>
    <mergeCell ref="Y20:Z20"/>
    <mergeCell ref="AA20:AB20"/>
    <mergeCell ref="G19:H19"/>
    <mergeCell ref="I19:J19"/>
    <mergeCell ref="K19:L19"/>
    <mergeCell ref="M19:N19"/>
    <mergeCell ref="O19:P19"/>
    <mergeCell ref="Q19:R19"/>
    <mergeCell ref="S19:T19"/>
    <mergeCell ref="U19:V19"/>
    <mergeCell ref="W19:X19"/>
    <mergeCell ref="G17:H17"/>
    <mergeCell ref="I17:J17"/>
    <mergeCell ref="K17:L17"/>
    <mergeCell ref="M17:N17"/>
    <mergeCell ref="O17:P17"/>
    <mergeCell ref="AC17:AD17"/>
    <mergeCell ref="G18:H18"/>
    <mergeCell ref="I18:J18"/>
    <mergeCell ref="K18:L18"/>
    <mergeCell ref="M18:N18"/>
    <mergeCell ref="O18:P18"/>
    <mergeCell ref="Q18:R18"/>
    <mergeCell ref="S18:T18"/>
    <mergeCell ref="U18:V18"/>
    <mergeCell ref="W18:X18"/>
    <mergeCell ref="Q17:R17"/>
    <mergeCell ref="S17:T17"/>
    <mergeCell ref="U17:V17"/>
    <mergeCell ref="W17:X17"/>
    <mergeCell ref="Y17:Z17"/>
    <mergeCell ref="AA17:AB17"/>
    <mergeCell ref="Y18:Z18"/>
    <mergeCell ref="AA18:AB18"/>
    <mergeCell ref="AC18:AD18"/>
    <mergeCell ref="AC15:AD15"/>
    <mergeCell ref="G16:H16"/>
    <mergeCell ref="I16:J16"/>
    <mergeCell ref="K16:L16"/>
    <mergeCell ref="M16:N16"/>
    <mergeCell ref="O16:P16"/>
    <mergeCell ref="Q16:R16"/>
    <mergeCell ref="S16:T16"/>
    <mergeCell ref="U16:V16"/>
    <mergeCell ref="W16:X16"/>
    <mergeCell ref="Y16:Z16"/>
    <mergeCell ref="AA16:AB16"/>
    <mergeCell ref="AC16:AD16"/>
    <mergeCell ref="AC13:AD13"/>
    <mergeCell ref="G14:H14"/>
    <mergeCell ref="I14:J14"/>
    <mergeCell ref="K14:L14"/>
    <mergeCell ref="M14:N14"/>
    <mergeCell ref="O14:P14"/>
    <mergeCell ref="AC14:AD14"/>
    <mergeCell ref="G15:H15"/>
    <mergeCell ref="I15:J15"/>
    <mergeCell ref="K15:L15"/>
    <mergeCell ref="M15:N15"/>
    <mergeCell ref="O15:P15"/>
    <mergeCell ref="Q15:R15"/>
    <mergeCell ref="S15:T15"/>
    <mergeCell ref="U15:V15"/>
    <mergeCell ref="W15:X15"/>
    <mergeCell ref="Q14:R14"/>
    <mergeCell ref="S14:T14"/>
    <mergeCell ref="U14:V14"/>
    <mergeCell ref="W14:X14"/>
    <mergeCell ref="Y14:Z14"/>
    <mergeCell ref="AA14:AB14"/>
    <mergeCell ref="Y15:Z15"/>
    <mergeCell ref="AA15:AB15"/>
    <mergeCell ref="K13:L13"/>
    <mergeCell ref="M13:N13"/>
    <mergeCell ref="O13:P13"/>
    <mergeCell ref="Q13:R13"/>
    <mergeCell ref="S13:T13"/>
    <mergeCell ref="U13:V13"/>
    <mergeCell ref="W13:X13"/>
    <mergeCell ref="Y13:Z13"/>
    <mergeCell ref="AA13:AB13"/>
    <mergeCell ref="AC11:AD11"/>
    <mergeCell ref="G12:H12"/>
    <mergeCell ref="I12:J12"/>
    <mergeCell ref="K12:L12"/>
    <mergeCell ref="M12:N12"/>
    <mergeCell ref="O12:P12"/>
    <mergeCell ref="Q12:R12"/>
    <mergeCell ref="S12:T12"/>
    <mergeCell ref="U12:V12"/>
    <mergeCell ref="W12:X12"/>
    <mergeCell ref="Q11:R11"/>
    <mergeCell ref="S11:T11"/>
    <mergeCell ref="U11:V11"/>
    <mergeCell ref="W11:X11"/>
    <mergeCell ref="Y11:Z11"/>
    <mergeCell ref="AA11:AB11"/>
    <mergeCell ref="G11:H11"/>
    <mergeCell ref="I11:J11"/>
    <mergeCell ref="K11:L11"/>
    <mergeCell ref="M11:N11"/>
    <mergeCell ref="O11:P11"/>
    <mergeCell ref="Y12:Z12"/>
    <mergeCell ref="AA12:AB12"/>
    <mergeCell ref="AC12:AD12"/>
    <mergeCell ref="R3:S3"/>
    <mergeCell ref="B38:F38"/>
    <mergeCell ref="G10:H10"/>
    <mergeCell ref="B20:F20"/>
    <mergeCell ref="B28:F28"/>
    <mergeCell ref="B29:F29"/>
    <mergeCell ref="B30:F30"/>
    <mergeCell ref="B31:F31"/>
    <mergeCell ref="B32:F32"/>
    <mergeCell ref="B14:F14"/>
    <mergeCell ref="B15:F15"/>
    <mergeCell ref="B16:F16"/>
    <mergeCell ref="B17:F17"/>
    <mergeCell ref="B18:F18"/>
    <mergeCell ref="B19:F19"/>
    <mergeCell ref="B9:F9"/>
    <mergeCell ref="B10:F10"/>
    <mergeCell ref="B11:F11"/>
    <mergeCell ref="B12:F12"/>
    <mergeCell ref="B13:F13"/>
    <mergeCell ref="B21:F21"/>
    <mergeCell ref="G21:H21"/>
    <mergeCell ref="G13:H13"/>
    <mergeCell ref="I13:J13"/>
    <mergeCell ref="AA21:AB21"/>
    <mergeCell ref="AC21:AD21"/>
    <mergeCell ref="AE21:AG21"/>
    <mergeCell ref="AH21:AJ21"/>
    <mergeCell ref="AN21:AP21"/>
    <mergeCell ref="AK21:AM21"/>
    <mergeCell ref="AQ21:AS21"/>
    <mergeCell ref="AT21:AV21"/>
    <mergeCell ref="B22:F22"/>
    <mergeCell ref="G22:H22"/>
    <mergeCell ref="I22:J22"/>
    <mergeCell ref="K22:L22"/>
    <mergeCell ref="M22:N22"/>
    <mergeCell ref="O22:P22"/>
    <mergeCell ref="Q22:R22"/>
    <mergeCell ref="S22:T22"/>
    <mergeCell ref="U22:V22"/>
    <mergeCell ref="W22:X22"/>
    <mergeCell ref="Y22:Z22"/>
    <mergeCell ref="AA22:AB22"/>
    <mergeCell ref="AC22:AD22"/>
    <mergeCell ref="AE22:AG22"/>
    <mergeCell ref="AH22:AJ22"/>
    <mergeCell ref="AN22:AP22"/>
    <mergeCell ref="AK22:AM22"/>
    <mergeCell ref="AQ22:AS22"/>
    <mergeCell ref="B23:F23"/>
    <mergeCell ref="G23:H23"/>
    <mergeCell ref="I23:J23"/>
    <mergeCell ref="K23:L23"/>
    <mergeCell ref="M23:N23"/>
    <mergeCell ref="O23:P23"/>
    <mergeCell ref="Q23:R23"/>
    <mergeCell ref="S23:T23"/>
    <mergeCell ref="U23:V23"/>
    <mergeCell ref="W23:X23"/>
    <mergeCell ref="Y23:Z23"/>
    <mergeCell ref="AA23:AB23"/>
    <mergeCell ref="AC23:AD23"/>
    <mergeCell ref="AE23:AG23"/>
    <mergeCell ref="AH23:AJ23"/>
    <mergeCell ref="AN23:AP23"/>
    <mergeCell ref="AK23:AM23"/>
    <mergeCell ref="AQ23:AS23"/>
    <mergeCell ref="B24:F24"/>
    <mergeCell ref="G24:H24"/>
    <mergeCell ref="I24:J24"/>
    <mergeCell ref="K24:L24"/>
    <mergeCell ref="M24:N24"/>
    <mergeCell ref="O24:P24"/>
    <mergeCell ref="Q24:R24"/>
    <mergeCell ref="S24:T24"/>
    <mergeCell ref="U24:V24"/>
    <mergeCell ref="AA24:AB24"/>
    <mergeCell ref="AC24:AD24"/>
    <mergeCell ref="AE24:AG24"/>
    <mergeCell ref="AH24:AJ24"/>
    <mergeCell ref="AN24:AP24"/>
    <mergeCell ref="AK24:AM24"/>
    <mergeCell ref="AQ24:AS24"/>
    <mergeCell ref="AH25:AJ25"/>
    <mergeCell ref="AN25:AP25"/>
    <mergeCell ref="AK25:AM25"/>
    <mergeCell ref="AQ25:AS25"/>
    <mergeCell ref="B25:F25"/>
    <mergeCell ref="G25:H25"/>
    <mergeCell ref="I25:J25"/>
    <mergeCell ref="K25:L25"/>
    <mergeCell ref="M25:N25"/>
    <mergeCell ref="O25:P25"/>
    <mergeCell ref="Q25:R25"/>
    <mergeCell ref="S25:T25"/>
    <mergeCell ref="U25:V25"/>
    <mergeCell ref="B26:F26"/>
    <mergeCell ref="G26:H26"/>
    <mergeCell ref="I26:J26"/>
    <mergeCell ref="K26:L26"/>
    <mergeCell ref="M26:N26"/>
    <mergeCell ref="O26:P26"/>
    <mergeCell ref="Q26:R26"/>
    <mergeCell ref="S26:T26"/>
    <mergeCell ref="U26:V26"/>
    <mergeCell ref="B27:F27"/>
    <mergeCell ref="G27:H27"/>
    <mergeCell ref="I27:J27"/>
    <mergeCell ref="K27:L27"/>
    <mergeCell ref="M27:N27"/>
    <mergeCell ref="O27:P27"/>
    <mergeCell ref="Q27:R27"/>
    <mergeCell ref="S27:T27"/>
    <mergeCell ref="U27:V27"/>
    <mergeCell ref="AR1:AV1"/>
    <mergeCell ref="W27:X27"/>
    <mergeCell ref="Y27:Z27"/>
    <mergeCell ref="AA27:AB27"/>
    <mergeCell ref="AC27:AD27"/>
    <mergeCell ref="AE27:AG27"/>
    <mergeCell ref="AH27:AJ27"/>
    <mergeCell ref="AN27:AP27"/>
    <mergeCell ref="AK27:AM27"/>
    <mergeCell ref="AQ27:AS27"/>
    <mergeCell ref="W26:X26"/>
    <mergeCell ref="Y26:Z26"/>
    <mergeCell ref="AA26:AB26"/>
    <mergeCell ref="AC26:AD26"/>
    <mergeCell ref="AE26:AG26"/>
    <mergeCell ref="AH26:AJ26"/>
    <mergeCell ref="AN26:AP26"/>
    <mergeCell ref="AK26:AM26"/>
    <mergeCell ref="AQ26:AS26"/>
    <mergeCell ref="W25:X25"/>
    <mergeCell ref="Y25:Z25"/>
    <mergeCell ref="AA25:AB25"/>
    <mergeCell ref="AC25:AD25"/>
    <mergeCell ref="AE25:AG25"/>
    <mergeCell ref="AE33:AG33"/>
    <mergeCell ref="AH33:AJ33"/>
    <mergeCell ref="AK33:AM33"/>
    <mergeCell ref="AN33:AP33"/>
    <mergeCell ref="AQ33:AS33"/>
    <mergeCell ref="B33:F33"/>
    <mergeCell ref="G33:H33"/>
    <mergeCell ref="I33:J33"/>
    <mergeCell ref="K33:L33"/>
    <mergeCell ref="M33:N33"/>
    <mergeCell ref="O33:P33"/>
    <mergeCell ref="Q33:R33"/>
    <mergeCell ref="S33:T33"/>
    <mergeCell ref="U33:V33"/>
    <mergeCell ref="AT33:AV33"/>
    <mergeCell ref="B34:F34"/>
    <mergeCell ref="G34:H34"/>
    <mergeCell ref="I34:J34"/>
    <mergeCell ref="K34:L34"/>
    <mergeCell ref="M34:N34"/>
    <mergeCell ref="O34:P34"/>
    <mergeCell ref="Q34:R34"/>
    <mergeCell ref="S34:T34"/>
    <mergeCell ref="U34:V34"/>
    <mergeCell ref="W34:X34"/>
    <mergeCell ref="Y34:Z34"/>
    <mergeCell ref="AA34:AB34"/>
    <mergeCell ref="AC34:AD34"/>
    <mergeCell ref="AE34:AG34"/>
    <mergeCell ref="AH34:AJ34"/>
    <mergeCell ref="AK34:AM34"/>
    <mergeCell ref="AN34:AP34"/>
    <mergeCell ref="AQ34:AS34"/>
    <mergeCell ref="AT34:AV34"/>
    <mergeCell ref="W33:X33"/>
    <mergeCell ref="Y33:Z33"/>
    <mergeCell ref="AA33:AB33"/>
    <mergeCell ref="AC33:AD33"/>
    <mergeCell ref="Y35:Z35"/>
    <mergeCell ref="AA35:AB35"/>
    <mergeCell ref="AC35:AD35"/>
    <mergeCell ref="AE35:AG35"/>
    <mergeCell ref="AH35:AJ35"/>
    <mergeCell ref="AK35:AM35"/>
    <mergeCell ref="AN35:AP35"/>
    <mergeCell ref="AQ35:AS35"/>
    <mergeCell ref="B35:F35"/>
    <mergeCell ref="G35:H35"/>
    <mergeCell ref="I35:J35"/>
    <mergeCell ref="K35:L35"/>
    <mergeCell ref="M35:N35"/>
    <mergeCell ref="O35:P35"/>
    <mergeCell ref="Q35:R35"/>
    <mergeCell ref="S35:T35"/>
    <mergeCell ref="U35:V35"/>
    <mergeCell ref="B36:F36"/>
    <mergeCell ref="G36:H36"/>
    <mergeCell ref="I36:J36"/>
    <mergeCell ref="K36:L36"/>
    <mergeCell ref="M36:N36"/>
    <mergeCell ref="O36:P36"/>
    <mergeCell ref="Q36:R36"/>
    <mergeCell ref="S36:T36"/>
    <mergeCell ref="U36:V36"/>
    <mergeCell ref="B37:F37"/>
    <mergeCell ref="G37:H37"/>
    <mergeCell ref="I37:J37"/>
    <mergeCell ref="K37:L37"/>
    <mergeCell ref="M37:N37"/>
    <mergeCell ref="O37:P37"/>
    <mergeCell ref="Q37:R37"/>
    <mergeCell ref="S37:T37"/>
    <mergeCell ref="U37:V37"/>
    <mergeCell ref="AT37:AV37"/>
    <mergeCell ref="H3:I3"/>
    <mergeCell ref="P2:Q2"/>
    <mergeCell ref="W37:X37"/>
    <mergeCell ref="Y37:Z37"/>
    <mergeCell ref="AA37:AB37"/>
    <mergeCell ref="AC37:AD37"/>
    <mergeCell ref="AE37:AG37"/>
    <mergeCell ref="AH37:AJ37"/>
    <mergeCell ref="AK37:AM37"/>
    <mergeCell ref="AN37:AP37"/>
    <mergeCell ref="AQ37:AS37"/>
    <mergeCell ref="AT35:AV35"/>
    <mergeCell ref="W36:X36"/>
    <mergeCell ref="Y36:Z36"/>
    <mergeCell ref="AA36:AB36"/>
    <mergeCell ref="AC36:AD36"/>
    <mergeCell ref="AE36:AG36"/>
    <mergeCell ref="AH36:AJ36"/>
    <mergeCell ref="AK36:AM36"/>
    <mergeCell ref="AN36:AP36"/>
    <mergeCell ref="AQ36:AS36"/>
    <mergeCell ref="AT36:AV36"/>
    <mergeCell ref="W35:X35"/>
  </mergeCells>
  <phoneticPr fontId="1"/>
  <conditionalFormatting sqref="AK9:AM38">
    <cfRule type="cellIs" dxfId="9" priority="4" operator="greaterThanOrEqual">
      <formula>1</formula>
    </cfRule>
  </conditionalFormatting>
  <conditionalFormatting sqref="AN9:AP38">
    <cfRule type="cellIs" dxfId="8" priority="3" operator="greaterThanOrEqual">
      <formula>1</formula>
    </cfRule>
  </conditionalFormatting>
  <conditionalFormatting sqref="AH9:AJ38">
    <cfRule type="cellIs" dxfId="7" priority="39" operator="greaterThanOrEqual">
      <formula>$Z$4</formula>
    </cfRule>
  </conditionalFormatting>
  <conditionalFormatting sqref="G9:AD38">
    <cfRule type="cellIs" dxfId="6" priority="40" operator="greaterThan">
      <formula>$M$4</formula>
    </cfRule>
    <cfRule type="cellIs" dxfId="5" priority="41" operator="greaterThan">
      <formula>80</formula>
    </cfRule>
  </conditionalFormatting>
  <pageMargins left="0.59055118110236227" right="0.59055118110236227" top="0.94488188976377963" bottom="0.9448818897637796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3"/>
  <sheetViews>
    <sheetView view="pageBreakPreview" zoomScaleNormal="100" zoomScaleSheetLayoutView="100" workbookViewId="0">
      <selection activeCell="C10" sqref="C10:D10"/>
    </sheetView>
  </sheetViews>
  <sheetFormatPr defaultColWidth="4.125" defaultRowHeight="18.75" customHeight="1" x14ac:dyDescent="0.15"/>
  <cols>
    <col min="1" max="2" width="4.125" style="1" customWidth="1"/>
    <col min="3" max="16384" width="4.125" style="1"/>
  </cols>
  <sheetData>
    <row r="1" spans="1:45" ht="18.75" customHeight="1" x14ac:dyDescent="0.15">
      <c r="A1" s="7" t="s">
        <v>30</v>
      </c>
      <c r="B1" s="7"/>
      <c r="P1" s="1" t="s">
        <v>25</v>
      </c>
      <c r="R1" s="87" t="str">
        <f>全体〈月次〉!S1</f>
        <v>○○○○株式会社</v>
      </c>
      <c r="S1" s="87"/>
      <c r="T1" s="87"/>
      <c r="U1" s="87"/>
      <c r="V1" s="87"/>
      <c r="W1" s="87"/>
      <c r="X1" s="87"/>
      <c r="Y1" s="87"/>
      <c r="Z1" s="87"/>
      <c r="AO1" s="44">
        <f ca="1">NOW()</f>
        <v>42650.452095601853</v>
      </c>
      <c r="AP1" s="45"/>
      <c r="AQ1" s="45"/>
      <c r="AR1" s="45"/>
      <c r="AS1" s="45"/>
    </row>
    <row r="2" spans="1:45" ht="18.75" customHeight="1" x14ac:dyDescent="0.15">
      <c r="A2" s="1" t="s">
        <v>38</v>
      </c>
      <c r="E2" s="17" t="s">
        <v>39</v>
      </c>
      <c r="F2" s="88">
        <f>全体〈月次〉!P2</f>
        <v>21</v>
      </c>
      <c r="G2" s="88"/>
      <c r="H2" s="15" t="s">
        <v>23</v>
      </c>
      <c r="P2" s="1" t="s">
        <v>24</v>
      </c>
      <c r="R2" s="97" t="s">
        <v>37</v>
      </c>
      <c r="S2" s="97"/>
      <c r="T2" s="97"/>
      <c r="U2" s="97"/>
      <c r="V2" s="97"/>
      <c r="W2" s="97"/>
      <c r="X2" s="97"/>
      <c r="Y2" s="97"/>
      <c r="Z2" s="97"/>
      <c r="AB2" s="10" t="s">
        <v>19</v>
      </c>
    </row>
    <row r="3" spans="1:45" ht="18.75" customHeight="1" x14ac:dyDescent="0.15">
      <c r="A3" s="3" t="s">
        <v>27</v>
      </c>
      <c r="E3" s="115">
        <f>全体〈月次〉!E2</f>
        <v>42411</v>
      </c>
      <c r="F3" s="115"/>
      <c r="G3" s="115"/>
      <c r="H3" s="115"/>
      <c r="I3" s="115"/>
      <c r="J3" s="16"/>
      <c r="K3" s="16"/>
      <c r="L3" s="16"/>
      <c r="M3" s="16"/>
      <c r="N3" s="16"/>
      <c r="O3" s="16"/>
      <c r="P3" s="16"/>
      <c r="Q3" s="16"/>
      <c r="R3" s="16"/>
      <c r="S3" s="18"/>
      <c r="T3" s="18"/>
      <c r="U3" s="16"/>
      <c r="V3" s="16"/>
      <c r="W3" s="16"/>
      <c r="X3" s="16"/>
      <c r="Y3" s="16"/>
      <c r="Z3" s="16"/>
      <c r="AA3" s="16"/>
      <c r="AB3" s="28" t="s">
        <v>42</v>
      </c>
    </row>
    <row r="4" spans="1:45" ht="18.75" customHeight="1" x14ac:dyDescent="0.15">
      <c r="A4" s="1" t="s">
        <v>29</v>
      </c>
      <c r="E4" s="16" t="s">
        <v>41</v>
      </c>
      <c r="F4" s="16"/>
      <c r="G4" s="16"/>
      <c r="H4" s="89">
        <v>5</v>
      </c>
      <c r="I4" s="89"/>
      <c r="J4" s="16" t="s">
        <v>22</v>
      </c>
      <c r="K4" s="16"/>
      <c r="L4" s="16"/>
      <c r="M4" s="89">
        <f>全体〈月次〉!M3</f>
        <v>42</v>
      </c>
      <c r="N4" s="89"/>
      <c r="O4" s="16" t="s">
        <v>1</v>
      </c>
      <c r="P4" s="16"/>
      <c r="Q4" s="16"/>
      <c r="R4" s="90">
        <f>全体〈月次〉!R3</f>
        <v>320</v>
      </c>
      <c r="S4" s="90"/>
      <c r="T4" s="16" t="s">
        <v>2</v>
      </c>
      <c r="U4" s="16"/>
      <c r="V4" s="16"/>
      <c r="W4" s="16"/>
      <c r="X4" s="16"/>
      <c r="Y4" s="16"/>
      <c r="Z4" s="16"/>
      <c r="AA4" s="16"/>
    </row>
    <row r="5" spans="1:45" ht="18.75" customHeight="1" x14ac:dyDescent="0.15">
      <c r="E5" s="16" t="s">
        <v>40</v>
      </c>
      <c r="F5" s="16"/>
      <c r="G5" s="16"/>
      <c r="H5" s="16"/>
      <c r="I5" s="16"/>
      <c r="J5" s="16"/>
      <c r="K5" s="16"/>
      <c r="L5" s="16"/>
      <c r="M5" s="116">
        <f>全体〈月次〉!M4</f>
        <v>85</v>
      </c>
      <c r="N5" s="116"/>
      <c r="O5" s="16" t="s">
        <v>1</v>
      </c>
      <c r="P5" s="16"/>
      <c r="Q5" s="16"/>
      <c r="R5" s="90">
        <f>全体〈月次〉!R4</f>
        <v>642</v>
      </c>
      <c r="S5" s="90"/>
      <c r="T5" s="16" t="s">
        <v>2</v>
      </c>
      <c r="U5" s="16"/>
      <c r="V5" s="16"/>
      <c r="W5" s="16" t="s">
        <v>7</v>
      </c>
      <c r="X5" s="16"/>
      <c r="Y5" s="16"/>
      <c r="Z5" s="27">
        <f>全体〈月次〉!Z4</f>
        <v>6</v>
      </c>
      <c r="AA5" s="16" t="s">
        <v>5</v>
      </c>
    </row>
    <row r="6" spans="1:45" ht="18.75" customHeight="1" x14ac:dyDescent="0.15">
      <c r="A6" s="14"/>
      <c r="B6" s="14"/>
      <c r="E6" s="16"/>
      <c r="F6" s="16"/>
      <c r="G6" s="16"/>
      <c r="H6" s="16"/>
      <c r="I6" s="16"/>
      <c r="J6" s="16"/>
      <c r="K6" s="16"/>
      <c r="L6" s="16"/>
      <c r="M6" s="16"/>
      <c r="N6" s="16"/>
      <c r="O6" s="16"/>
      <c r="P6" s="16"/>
      <c r="Q6" s="16"/>
      <c r="R6" s="16"/>
      <c r="S6" s="16"/>
      <c r="T6" s="16"/>
      <c r="U6" s="16"/>
      <c r="V6" s="16"/>
      <c r="W6" s="16"/>
      <c r="X6" s="16"/>
      <c r="Y6" s="16"/>
      <c r="Z6" s="16"/>
      <c r="AA6" s="16"/>
    </row>
    <row r="7" spans="1:45" ht="18.75" customHeight="1" x14ac:dyDescent="0.15">
      <c r="A7" s="104" t="s">
        <v>26</v>
      </c>
      <c r="B7" s="105"/>
      <c r="C7" s="54" t="s">
        <v>17</v>
      </c>
      <c r="D7" s="55"/>
      <c r="E7" s="55"/>
      <c r="F7" s="55"/>
      <c r="G7" s="55"/>
      <c r="H7" s="55"/>
      <c r="I7" s="55"/>
      <c r="J7" s="55"/>
      <c r="K7" s="55"/>
      <c r="L7" s="55"/>
      <c r="M7" s="55"/>
      <c r="N7" s="55"/>
      <c r="O7" s="55"/>
      <c r="P7" s="55"/>
      <c r="Q7" s="55"/>
      <c r="R7" s="55"/>
      <c r="S7" s="55"/>
      <c r="T7" s="55"/>
      <c r="U7" s="55"/>
      <c r="V7" s="55"/>
      <c r="W7" s="55"/>
      <c r="X7" s="55"/>
      <c r="Y7" s="55"/>
      <c r="Z7" s="56"/>
    </row>
    <row r="8" spans="1:45" ht="17.25" customHeight="1" x14ac:dyDescent="0.15">
      <c r="A8" s="106"/>
      <c r="B8" s="107"/>
      <c r="C8" s="91">
        <f>MONTH($E$3)</f>
        <v>2</v>
      </c>
      <c r="D8" s="91"/>
      <c r="E8" s="91">
        <f>MONTH(EDATE($E$3,1))</f>
        <v>3</v>
      </c>
      <c r="F8" s="91"/>
      <c r="G8" s="91">
        <f>MONTH(EDATE($E$3,2))</f>
        <v>4</v>
      </c>
      <c r="H8" s="91"/>
      <c r="I8" s="91">
        <f>MONTH(EDATE($E$3,3))</f>
        <v>5</v>
      </c>
      <c r="J8" s="91"/>
      <c r="K8" s="91">
        <f>MONTH(EDATE($E$3,4))</f>
        <v>6</v>
      </c>
      <c r="L8" s="91"/>
      <c r="M8" s="91">
        <f>MONTH(EDATE($E$3,5))</f>
        <v>7</v>
      </c>
      <c r="N8" s="91"/>
      <c r="O8" s="91">
        <f>MONTH(EDATE($E$3,6))</f>
        <v>8</v>
      </c>
      <c r="P8" s="91"/>
      <c r="Q8" s="91">
        <f>MONTH(EDATE($E$3,7))</f>
        <v>9</v>
      </c>
      <c r="R8" s="91"/>
      <c r="S8" s="91">
        <f>MONTH(EDATE($E$3,8))</f>
        <v>10</v>
      </c>
      <c r="T8" s="91"/>
      <c r="U8" s="91">
        <f>MONTH(EDATE($E$3,9))</f>
        <v>11</v>
      </c>
      <c r="V8" s="91"/>
      <c r="W8" s="91">
        <f>MONTH(EDATE($E$3,10))</f>
        <v>12</v>
      </c>
      <c r="X8" s="91"/>
      <c r="Y8" s="91">
        <f>MONTH(EDATE($E$3,11))</f>
        <v>1</v>
      </c>
      <c r="Z8" s="91"/>
    </row>
    <row r="9" spans="1:45" ht="17.25" customHeight="1" x14ac:dyDescent="0.15">
      <c r="A9" s="108"/>
      <c r="B9" s="109"/>
      <c r="C9" s="92"/>
      <c r="D9" s="92"/>
      <c r="E9" s="92"/>
      <c r="F9" s="92"/>
      <c r="G9" s="92"/>
      <c r="H9" s="92"/>
      <c r="I9" s="92"/>
      <c r="J9" s="92"/>
      <c r="K9" s="92"/>
      <c r="L9" s="92"/>
      <c r="M9" s="92"/>
      <c r="N9" s="92"/>
      <c r="O9" s="92"/>
      <c r="P9" s="92"/>
      <c r="Q9" s="92"/>
      <c r="R9" s="92"/>
      <c r="S9" s="92"/>
      <c r="T9" s="92"/>
      <c r="U9" s="92"/>
      <c r="V9" s="92"/>
      <c r="W9" s="92"/>
      <c r="X9" s="92"/>
      <c r="Y9" s="92"/>
      <c r="Z9" s="92"/>
    </row>
    <row r="10" spans="1:45" ht="18.75" customHeight="1" x14ac:dyDescent="0.15">
      <c r="A10" s="98">
        <f>$F$2</f>
        <v>21</v>
      </c>
      <c r="B10" s="99"/>
      <c r="C10" s="93">
        <v>2</v>
      </c>
      <c r="D10" s="93"/>
      <c r="E10" s="93"/>
      <c r="F10" s="93"/>
      <c r="G10" s="93"/>
      <c r="H10" s="93"/>
      <c r="I10" s="93"/>
      <c r="J10" s="93"/>
      <c r="K10" s="93"/>
      <c r="L10" s="93"/>
      <c r="M10" s="93"/>
      <c r="N10" s="93"/>
      <c r="O10" s="93"/>
      <c r="P10" s="93"/>
      <c r="Q10" s="93"/>
      <c r="R10" s="93"/>
      <c r="S10" s="93"/>
      <c r="T10" s="93"/>
      <c r="U10" s="93"/>
      <c r="V10" s="93"/>
      <c r="W10" s="93"/>
      <c r="X10" s="93"/>
      <c r="Y10" s="93"/>
      <c r="Z10" s="93"/>
    </row>
    <row r="11" spans="1:45" ht="18.75" customHeight="1" x14ac:dyDescent="0.15">
      <c r="A11" s="95">
        <f>DAY($F$2+1)</f>
        <v>22</v>
      </c>
      <c r="B11" s="96"/>
      <c r="C11" s="94">
        <v>1.5</v>
      </c>
      <c r="D11" s="94"/>
      <c r="E11" s="94"/>
      <c r="F11" s="94"/>
      <c r="G11" s="94"/>
      <c r="H11" s="94"/>
      <c r="I11" s="94"/>
      <c r="J11" s="94"/>
      <c r="K11" s="94"/>
      <c r="L11" s="94"/>
      <c r="M11" s="94"/>
      <c r="N11" s="94"/>
      <c r="O11" s="94"/>
      <c r="P11" s="94"/>
      <c r="Q11" s="94"/>
      <c r="R11" s="94"/>
      <c r="S11" s="94"/>
      <c r="T11" s="94"/>
      <c r="U11" s="94"/>
      <c r="V11" s="94"/>
      <c r="W11" s="94"/>
      <c r="X11" s="94"/>
      <c r="Y11" s="94"/>
      <c r="Z11" s="94"/>
    </row>
    <row r="12" spans="1:45" ht="18.75" customHeight="1" x14ac:dyDescent="0.15">
      <c r="A12" s="95">
        <f>DAY($F$2+2)</f>
        <v>23</v>
      </c>
      <c r="B12" s="96"/>
      <c r="C12" s="94">
        <v>2.5</v>
      </c>
      <c r="D12" s="94"/>
      <c r="E12" s="94"/>
      <c r="F12" s="94"/>
      <c r="G12" s="94"/>
      <c r="H12" s="94"/>
      <c r="I12" s="94"/>
      <c r="J12" s="94"/>
      <c r="K12" s="94"/>
      <c r="L12" s="94"/>
      <c r="M12" s="94"/>
      <c r="N12" s="94"/>
      <c r="O12" s="94"/>
      <c r="P12" s="94"/>
      <c r="Q12" s="94"/>
      <c r="R12" s="94"/>
      <c r="S12" s="94"/>
      <c r="T12" s="94"/>
      <c r="U12" s="94"/>
      <c r="V12" s="94"/>
      <c r="W12" s="94"/>
      <c r="X12" s="94"/>
      <c r="Y12" s="94"/>
      <c r="Z12" s="94"/>
    </row>
    <row r="13" spans="1:45" ht="18.75" customHeight="1" x14ac:dyDescent="0.15">
      <c r="A13" s="95">
        <f>DAY($F$2+3)</f>
        <v>24</v>
      </c>
      <c r="B13" s="96"/>
      <c r="C13" s="94"/>
      <c r="D13" s="94"/>
      <c r="E13" s="94"/>
      <c r="F13" s="94"/>
      <c r="G13" s="94"/>
      <c r="H13" s="94"/>
      <c r="I13" s="94"/>
      <c r="J13" s="94"/>
      <c r="K13" s="94"/>
      <c r="L13" s="94"/>
      <c r="M13" s="94"/>
      <c r="N13" s="94"/>
      <c r="O13" s="94"/>
      <c r="P13" s="94"/>
      <c r="Q13" s="94"/>
      <c r="R13" s="94"/>
      <c r="S13" s="94"/>
      <c r="T13" s="94"/>
      <c r="U13" s="94"/>
      <c r="V13" s="94"/>
      <c r="W13" s="94"/>
      <c r="X13" s="94"/>
      <c r="Y13" s="94"/>
      <c r="Z13" s="94"/>
    </row>
    <row r="14" spans="1:45" ht="18.75" customHeight="1" x14ac:dyDescent="0.15">
      <c r="A14" s="95">
        <f>DAY($F$2+4)</f>
        <v>25</v>
      </c>
      <c r="B14" s="96"/>
      <c r="C14" s="94"/>
      <c r="D14" s="94"/>
      <c r="E14" s="94"/>
      <c r="F14" s="94"/>
      <c r="G14" s="94"/>
      <c r="H14" s="94"/>
      <c r="I14" s="94"/>
      <c r="J14" s="94"/>
      <c r="K14" s="94"/>
      <c r="L14" s="94"/>
      <c r="M14" s="94"/>
      <c r="N14" s="94"/>
      <c r="O14" s="94"/>
      <c r="P14" s="94"/>
      <c r="Q14" s="94"/>
      <c r="R14" s="94"/>
      <c r="S14" s="94"/>
      <c r="T14" s="94"/>
      <c r="U14" s="94"/>
      <c r="V14" s="94"/>
      <c r="W14" s="94"/>
      <c r="X14" s="94"/>
      <c r="Y14" s="94"/>
      <c r="Z14" s="94"/>
    </row>
    <row r="15" spans="1:45" ht="18.75" customHeight="1" x14ac:dyDescent="0.15">
      <c r="A15" s="95">
        <f>DAY($F$2+5)</f>
        <v>26</v>
      </c>
      <c r="B15" s="96"/>
      <c r="C15" s="94"/>
      <c r="D15" s="94"/>
      <c r="E15" s="94"/>
      <c r="F15" s="94"/>
      <c r="G15" s="94"/>
      <c r="H15" s="94"/>
      <c r="I15" s="94"/>
      <c r="J15" s="94"/>
      <c r="K15" s="94"/>
      <c r="L15" s="94"/>
      <c r="M15" s="94"/>
      <c r="N15" s="94"/>
      <c r="O15" s="94"/>
      <c r="P15" s="94"/>
      <c r="Q15" s="94"/>
      <c r="R15" s="94"/>
      <c r="S15" s="94"/>
      <c r="T15" s="94"/>
      <c r="U15" s="94"/>
      <c r="V15" s="94"/>
      <c r="W15" s="94"/>
      <c r="X15" s="94"/>
      <c r="Y15" s="94"/>
      <c r="Z15" s="94"/>
    </row>
    <row r="16" spans="1:45" ht="18.75" customHeight="1" x14ac:dyDescent="0.15">
      <c r="A16" s="95">
        <f>DAY($F$2+6)</f>
        <v>27</v>
      </c>
      <c r="B16" s="96"/>
      <c r="C16" s="94"/>
      <c r="D16" s="94"/>
      <c r="E16" s="94"/>
      <c r="F16" s="94"/>
      <c r="G16" s="94"/>
      <c r="H16" s="94"/>
      <c r="I16" s="94"/>
      <c r="J16" s="94"/>
      <c r="K16" s="94"/>
      <c r="L16" s="94"/>
      <c r="M16" s="94"/>
      <c r="N16" s="94"/>
      <c r="O16" s="94"/>
      <c r="P16" s="94"/>
      <c r="Q16" s="94"/>
      <c r="R16" s="94"/>
      <c r="S16" s="94"/>
      <c r="T16" s="94"/>
      <c r="U16" s="94"/>
      <c r="V16" s="94"/>
      <c r="W16" s="94"/>
      <c r="X16" s="94"/>
      <c r="Y16" s="94"/>
      <c r="Z16" s="94"/>
    </row>
    <row r="17" spans="1:26" ht="18.75" customHeight="1" x14ac:dyDescent="0.15">
      <c r="A17" s="95">
        <f>DAY($F$2+7)</f>
        <v>28</v>
      </c>
      <c r="B17" s="96"/>
      <c r="C17" s="94"/>
      <c r="D17" s="94"/>
      <c r="E17" s="94"/>
      <c r="F17" s="94"/>
      <c r="G17" s="94"/>
      <c r="H17" s="94"/>
      <c r="I17" s="94"/>
      <c r="J17" s="94"/>
      <c r="K17" s="94"/>
      <c r="L17" s="94"/>
      <c r="M17" s="94"/>
      <c r="N17" s="94"/>
      <c r="O17" s="94"/>
      <c r="P17" s="94"/>
      <c r="Q17" s="94"/>
      <c r="R17" s="94"/>
      <c r="S17" s="94"/>
      <c r="T17" s="94"/>
      <c r="U17" s="94"/>
      <c r="V17" s="94"/>
      <c r="W17" s="94"/>
      <c r="X17" s="94"/>
      <c r="Y17" s="94"/>
      <c r="Z17" s="94"/>
    </row>
    <row r="18" spans="1:26" ht="18.75" customHeight="1" x14ac:dyDescent="0.15">
      <c r="A18" s="95">
        <f>DAY($F$2+8)</f>
        <v>29</v>
      </c>
      <c r="B18" s="96"/>
      <c r="C18" s="94"/>
      <c r="D18" s="94"/>
      <c r="E18" s="94"/>
      <c r="F18" s="94"/>
      <c r="G18" s="94"/>
      <c r="H18" s="94"/>
      <c r="I18" s="94"/>
      <c r="J18" s="94"/>
      <c r="K18" s="94"/>
      <c r="L18" s="94"/>
      <c r="M18" s="94"/>
      <c r="N18" s="94"/>
      <c r="O18" s="94"/>
      <c r="P18" s="94"/>
      <c r="Q18" s="94"/>
      <c r="R18" s="94"/>
      <c r="S18" s="94"/>
      <c r="T18" s="94"/>
      <c r="U18" s="94"/>
      <c r="V18" s="94"/>
      <c r="W18" s="94"/>
      <c r="X18" s="94"/>
      <c r="Y18" s="94"/>
      <c r="Z18" s="94"/>
    </row>
    <row r="19" spans="1:26" ht="18.75" customHeight="1" x14ac:dyDescent="0.15">
      <c r="A19" s="95">
        <f>DAY($F$2+9)</f>
        <v>30</v>
      </c>
      <c r="B19" s="96"/>
      <c r="C19" s="94"/>
      <c r="D19" s="94"/>
      <c r="E19" s="94"/>
      <c r="F19" s="94"/>
      <c r="G19" s="94"/>
      <c r="H19" s="94"/>
      <c r="I19" s="94"/>
      <c r="J19" s="94"/>
      <c r="K19" s="94"/>
      <c r="L19" s="94"/>
      <c r="M19" s="94"/>
      <c r="N19" s="94"/>
      <c r="O19" s="94"/>
      <c r="P19" s="94"/>
      <c r="Q19" s="94"/>
      <c r="R19" s="94"/>
      <c r="S19" s="94"/>
      <c r="T19" s="94"/>
      <c r="U19" s="94"/>
      <c r="V19" s="94"/>
      <c r="W19" s="94"/>
      <c r="X19" s="94"/>
      <c r="Y19" s="94"/>
      <c r="Z19" s="94"/>
    </row>
    <row r="20" spans="1:26" ht="18.75" customHeight="1" x14ac:dyDescent="0.15">
      <c r="A20" s="95">
        <f>DAY($F$2+10)</f>
        <v>31</v>
      </c>
      <c r="B20" s="96"/>
      <c r="C20" s="94"/>
      <c r="D20" s="94"/>
      <c r="E20" s="94"/>
      <c r="F20" s="94"/>
      <c r="G20" s="94"/>
      <c r="H20" s="94"/>
      <c r="I20" s="94"/>
      <c r="J20" s="94"/>
      <c r="K20" s="94"/>
      <c r="L20" s="94"/>
      <c r="M20" s="94"/>
      <c r="N20" s="94"/>
      <c r="O20" s="94"/>
      <c r="P20" s="94"/>
      <c r="Q20" s="94"/>
      <c r="R20" s="94"/>
      <c r="S20" s="94"/>
      <c r="T20" s="94"/>
      <c r="U20" s="94"/>
      <c r="V20" s="94"/>
      <c r="W20" s="94"/>
      <c r="X20" s="94"/>
      <c r="Y20" s="94"/>
      <c r="Z20" s="94"/>
    </row>
    <row r="21" spans="1:26" ht="18.75" customHeight="1" x14ac:dyDescent="0.15">
      <c r="A21" s="95">
        <f>DAY($F$2+11)</f>
        <v>1</v>
      </c>
      <c r="B21" s="96"/>
      <c r="C21" s="94"/>
      <c r="D21" s="94"/>
      <c r="E21" s="94"/>
      <c r="F21" s="94"/>
      <c r="G21" s="94"/>
      <c r="H21" s="94"/>
      <c r="I21" s="94"/>
      <c r="J21" s="94"/>
      <c r="K21" s="94"/>
      <c r="L21" s="94"/>
      <c r="M21" s="94"/>
      <c r="N21" s="94"/>
      <c r="O21" s="94"/>
      <c r="P21" s="94"/>
      <c r="Q21" s="94"/>
      <c r="R21" s="94"/>
      <c r="S21" s="94"/>
      <c r="T21" s="94"/>
      <c r="U21" s="94"/>
      <c r="V21" s="94"/>
      <c r="W21" s="94"/>
      <c r="X21" s="94"/>
      <c r="Y21" s="94"/>
      <c r="Z21" s="94"/>
    </row>
    <row r="22" spans="1:26" ht="18.75" customHeight="1" x14ac:dyDescent="0.15">
      <c r="A22" s="95">
        <f>DAY($F$2+12)</f>
        <v>2</v>
      </c>
      <c r="B22" s="96"/>
      <c r="C22" s="94"/>
      <c r="D22" s="94"/>
      <c r="E22" s="94"/>
      <c r="F22" s="94"/>
      <c r="G22" s="94"/>
      <c r="H22" s="94"/>
      <c r="I22" s="94"/>
      <c r="J22" s="94"/>
      <c r="K22" s="94"/>
      <c r="L22" s="94"/>
      <c r="M22" s="94"/>
      <c r="N22" s="94"/>
      <c r="O22" s="94"/>
      <c r="P22" s="94"/>
      <c r="Q22" s="94"/>
      <c r="R22" s="94"/>
      <c r="S22" s="94"/>
      <c r="T22" s="94"/>
      <c r="U22" s="94"/>
      <c r="V22" s="94"/>
      <c r="W22" s="94"/>
      <c r="X22" s="94"/>
      <c r="Y22" s="94"/>
      <c r="Z22" s="94"/>
    </row>
    <row r="23" spans="1:26" ht="18.75" customHeight="1" x14ac:dyDescent="0.15">
      <c r="A23" s="95">
        <f>DAY($F$2+13)</f>
        <v>3</v>
      </c>
      <c r="B23" s="96"/>
      <c r="C23" s="94"/>
      <c r="D23" s="94"/>
      <c r="E23" s="94"/>
      <c r="F23" s="94"/>
      <c r="G23" s="94"/>
      <c r="H23" s="94"/>
      <c r="I23" s="94"/>
      <c r="J23" s="94"/>
      <c r="K23" s="94"/>
      <c r="L23" s="94"/>
      <c r="M23" s="94"/>
      <c r="N23" s="94"/>
      <c r="O23" s="94"/>
      <c r="P23" s="94"/>
      <c r="Q23" s="94"/>
      <c r="R23" s="94"/>
      <c r="S23" s="94"/>
      <c r="T23" s="94"/>
      <c r="U23" s="94"/>
      <c r="V23" s="94"/>
      <c r="W23" s="94"/>
      <c r="X23" s="94"/>
      <c r="Y23" s="94"/>
      <c r="Z23" s="94"/>
    </row>
    <row r="24" spans="1:26" ht="18.75" customHeight="1" x14ac:dyDescent="0.15">
      <c r="A24" s="95">
        <f>DAY($F$2+14)</f>
        <v>4</v>
      </c>
      <c r="B24" s="96"/>
      <c r="C24" s="94"/>
      <c r="D24" s="94"/>
      <c r="E24" s="94"/>
      <c r="F24" s="94"/>
      <c r="G24" s="94"/>
      <c r="H24" s="94"/>
      <c r="I24" s="94"/>
      <c r="J24" s="94"/>
      <c r="K24" s="94"/>
      <c r="L24" s="94"/>
      <c r="M24" s="94"/>
      <c r="N24" s="94"/>
      <c r="O24" s="94"/>
      <c r="P24" s="94"/>
      <c r="Q24" s="94"/>
      <c r="R24" s="94"/>
      <c r="S24" s="94"/>
      <c r="T24" s="94"/>
      <c r="U24" s="94"/>
      <c r="V24" s="94"/>
      <c r="W24" s="94"/>
      <c r="X24" s="94"/>
      <c r="Y24" s="94"/>
      <c r="Z24" s="94"/>
    </row>
    <row r="25" spans="1:26" ht="18.75" customHeight="1" x14ac:dyDescent="0.15">
      <c r="A25" s="95">
        <f>DAY($F$2+15)</f>
        <v>5</v>
      </c>
      <c r="B25" s="96"/>
      <c r="C25" s="94"/>
      <c r="D25" s="94"/>
      <c r="E25" s="94"/>
      <c r="F25" s="94"/>
      <c r="G25" s="94"/>
      <c r="H25" s="94"/>
      <c r="I25" s="94"/>
      <c r="J25" s="94"/>
      <c r="K25" s="94"/>
      <c r="L25" s="94"/>
      <c r="M25" s="94"/>
      <c r="N25" s="94"/>
      <c r="O25" s="94"/>
      <c r="P25" s="94"/>
      <c r="Q25" s="94"/>
      <c r="R25" s="94"/>
      <c r="S25" s="94"/>
      <c r="T25" s="94"/>
      <c r="U25" s="94"/>
      <c r="V25" s="94"/>
      <c r="W25" s="94"/>
      <c r="X25" s="94"/>
      <c r="Y25" s="94"/>
      <c r="Z25" s="94"/>
    </row>
    <row r="26" spans="1:26" ht="18.75" customHeight="1" x14ac:dyDescent="0.15">
      <c r="A26" s="95">
        <f>DAY($F$2+16)</f>
        <v>6</v>
      </c>
      <c r="B26" s="96"/>
      <c r="C26" s="94"/>
      <c r="D26" s="94"/>
      <c r="E26" s="94"/>
      <c r="F26" s="94"/>
      <c r="G26" s="94"/>
      <c r="H26" s="94"/>
      <c r="I26" s="94"/>
      <c r="J26" s="94"/>
      <c r="K26" s="94"/>
      <c r="L26" s="94"/>
      <c r="M26" s="94"/>
      <c r="N26" s="94"/>
      <c r="O26" s="94"/>
      <c r="P26" s="94"/>
      <c r="Q26" s="94"/>
      <c r="R26" s="94"/>
      <c r="S26" s="94"/>
      <c r="T26" s="94"/>
      <c r="U26" s="94"/>
      <c r="V26" s="94"/>
      <c r="W26" s="94"/>
      <c r="X26" s="94"/>
      <c r="Y26" s="94"/>
      <c r="Z26" s="94"/>
    </row>
    <row r="27" spans="1:26" ht="18.75" customHeight="1" x14ac:dyDescent="0.15">
      <c r="A27" s="95">
        <f>DAY($F$2+17)</f>
        <v>7</v>
      </c>
      <c r="B27" s="96"/>
      <c r="C27" s="94"/>
      <c r="D27" s="94"/>
      <c r="E27" s="94"/>
      <c r="F27" s="94"/>
      <c r="G27" s="94"/>
      <c r="H27" s="94"/>
      <c r="I27" s="94"/>
      <c r="J27" s="94"/>
      <c r="K27" s="94"/>
      <c r="L27" s="94"/>
      <c r="M27" s="94"/>
      <c r="N27" s="94"/>
      <c r="O27" s="94"/>
      <c r="P27" s="94"/>
      <c r="Q27" s="94"/>
      <c r="R27" s="94"/>
      <c r="S27" s="94"/>
      <c r="T27" s="94"/>
      <c r="U27" s="94"/>
      <c r="V27" s="94"/>
      <c r="W27" s="94"/>
      <c r="X27" s="94"/>
      <c r="Y27" s="94"/>
      <c r="Z27" s="94"/>
    </row>
    <row r="28" spans="1:26" ht="18.75" customHeight="1" x14ac:dyDescent="0.15">
      <c r="A28" s="95">
        <f>DAY($F$2+18)</f>
        <v>8</v>
      </c>
      <c r="B28" s="96"/>
      <c r="C28" s="94"/>
      <c r="D28" s="94"/>
      <c r="E28" s="94"/>
      <c r="F28" s="94"/>
      <c r="G28" s="94"/>
      <c r="H28" s="94"/>
      <c r="I28" s="94"/>
      <c r="J28" s="94"/>
      <c r="K28" s="94"/>
      <c r="L28" s="94"/>
      <c r="M28" s="94"/>
      <c r="N28" s="94"/>
      <c r="O28" s="94"/>
      <c r="P28" s="94"/>
      <c r="Q28" s="94"/>
      <c r="R28" s="94"/>
      <c r="S28" s="94"/>
      <c r="T28" s="94"/>
      <c r="U28" s="94"/>
      <c r="V28" s="94"/>
      <c r="W28" s="94"/>
      <c r="X28" s="94"/>
      <c r="Y28" s="94"/>
      <c r="Z28" s="94"/>
    </row>
    <row r="29" spans="1:26" ht="18.75" customHeight="1" x14ac:dyDescent="0.15">
      <c r="A29" s="95">
        <f>DAY($F$2+19)</f>
        <v>9</v>
      </c>
      <c r="B29" s="96"/>
      <c r="C29" s="94"/>
      <c r="D29" s="94"/>
      <c r="E29" s="94"/>
      <c r="F29" s="94"/>
      <c r="G29" s="94"/>
      <c r="H29" s="94"/>
      <c r="I29" s="94"/>
      <c r="J29" s="94"/>
      <c r="K29" s="94"/>
      <c r="L29" s="94"/>
      <c r="M29" s="94"/>
      <c r="N29" s="94"/>
      <c r="O29" s="94"/>
      <c r="P29" s="94"/>
      <c r="Q29" s="94"/>
      <c r="R29" s="94"/>
      <c r="S29" s="94"/>
      <c r="T29" s="94"/>
      <c r="U29" s="94"/>
      <c r="V29" s="94"/>
      <c r="W29" s="94"/>
      <c r="X29" s="94"/>
      <c r="Y29" s="94"/>
      <c r="Z29" s="94"/>
    </row>
    <row r="30" spans="1:26" ht="18.75" customHeight="1" x14ac:dyDescent="0.15">
      <c r="A30" s="95">
        <f>DAY($F$2+20)</f>
        <v>10</v>
      </c>
      <c r="B30" s="96"/>
      <c r="C30" s="94"/>
      <c r="D30" s="94"/>
      <c r="E30" s="94"/>
      <c r="F30" s="94"/>
      <c r="G30" s="94"/>
      <c r="H30" s="94"/>
      <c r="I30" s="94"/>
      <c r="J30" s="94"/>
      <c r="K30" s="94"/>
      <c r="L30" s="94"/>
      <c r="M30" s="94"/>
      <c r="N30" s="94"/>
      <c r="O30" s="94"/>
      <c r="P30" s="94"/>
      <c r="Q30" s="94"/>
      <c r="R30" s="94"/>
      <c r="S30" s="94"/>
      <c r="T30" s="94"/>
      <c r="U30" s="94"/>
      <c r="V30" s="94"/>
      <c r="W30" s="94"/>
      <c r="X30" s="94"/>
      <c r="Y30" s="94"/>
      <c r="Z30" s="94"/>
    </row>
    <row r="31" spans="1:26" ht="18.75" customHeight="1" x14ac:dyDescent="0.15">
      <c r="A31" s="95">
        <f>DAY($F$2+21)</f>
        <v>11</v>
      </c>
      <c r="B31" s="96"/>
      <c r="C31" s="94"/>
      <c r="D31" s="94"/>
      <c r="E31" s="94"/>
      <c r="F31" s="94"/>
      <c r="G31" s="94"/>
      <c r="H31" s="94"/>
      <c r="I31" s="94"/>
      <c r="J31" s="94"/>
      <c r="K31" s="94"/>
      <c r="L31" s="94"/>
      <c r="M31" s="94"/>
      <c r="N31" s="94"/>
      <c r="O31" s="94"/>
      <c r="P31" s="94"/>
      <c r="Q31" s="94"/>
      <c r="R31" s="94"/>
      <c r="S31" s="94"/>
      <c r="T31" s="94"/>
      <c r="U31" s="94"/>
      <c r="V31" s="94"/>
      <c r="W31" s="94"/>
      <c r="X31" s="94"/>
      <c r="Y31" s="94"/>
      <c r="Z31" s="94"/>
    </row>
    <row r="32" spans="1:26" ht="18.75" customHeight="1" x14ac:dyDescent="0.15">
      <c r="A32" s="95">
        <f>DAY($F$2+22)</f>
        <v>12</v>
      </c>
      <c r="B32" s="96"/>
      <c r="C32" s="94"/>
      <c r="D32" s="94"/>
      <c r="E32" s="94"/>
      <c r="F32" s="94"/>
      <c r="G32" s="94"/>
      <c r="H32" s="94"/>
      <c r="I32" s="94"/>
      <c r="J32" s="94"/>
      <c r="K32" s="94"/>
      <c r="L32" s="94"/>
      <c r="M32" s="94"/>
      <c r="N32" s="94"/>
      <c r="O32" s="94"/>
      <c r="P32" s="94"/>
      <c r="Q32" s="94"/>
      <c r="R32" s="94"/>
      <c r="S32" s="94"/>
      <c r="T32" s="94"/>
      <c r="U32" s="94"/>
      <c r="V32" s="94"/>
      <c r="W32" s="94"/>
      <c r="X32" s="94"/>
      <c r="Y32" s="94"/>
      <c r="Z32" s="94"/>
    </row>
    <row r="33" spans="1:38" ht="18.75" customHeight="1" x14ac:dyDescent="0.15">
      <c r="A33" s="95">
        <f>DAY($F$2+23)</f>
        <v>13</v>
      </c>
      <c r="B33" s="96"/>
      <c r="C33" s="94"/>
      <c r="D33" s="94"/>
      <c r="E33" s="94"/>
      <c r="F33" s="94"/>
      <c r="G33" s="94"/>
      <c r="H33" s="94"/>
      <c r="I33" s="94"/>
      <c r="J33" s="94"/>
      <c r="K33" s="94"/>
      <c r="L33" s="94"/>
      <c r="M33" s="94"/>
      <c r="N33" s="94"/>
      <c r="O33" s="94"/>
      <c r="P33" s="94"/>
      <c r="Q33" s="94"/>
      <c r="R33" s="94"/>
      <c r="S33" s="94"/>
      <c r="T33" s="94"/>
      <c r="U33" s="94"/>
      <c r="V33" s="94"/>
      <c r="W33" s="94"/>
      <c r="X33" s="94"/>
      <c r="Y33" s="94"/>
      <c r="Z33" s="94"/>
      <c r="AB33" s="19" t="s">
        <v>28</v>
      </c>
      <c r="AC33" s="20"/>
      <c r="AD33" s="20"/>
      <c r="AE33" s="20"/>
      <c r="AF33" s="20"/>
      <c r="AG33" s="20"/>
      <c r="AH33" s="20"/>
    </row>
    <row r="34" spans="1:38" ht="18.75" customHeight="1" x14ac:dyDescent="0.15">
      <c r="A34" s="95">
        <f>DAY($F$2+24)</f>
        <v>14</v>
      </c>
      <c r="B34" s="96"/>
      <c r="C34" s="94"/>
      <c r="D34" s="94"/>
      <c r="E34" s="94"/>
      <c r="F34" s="94"/>
      <c r="G34" s="94"/>
      <c r="H34" s="94"/>
      <c r="I34" s="94"/>
      <c r="J34" s="94"/>
      <c r="K34" s="94"/>
      <c r="L34" s="94"/>
      <c r="M34" s="94"/>
      <c r="N34" s="94"/>
      <c r="O34" s="94"/>
      <c r="P34" s="94"/>
      <c r="Q34" s="94"/>
      <c r="R34" s="94"/>
      <c r="S34" s="94"/>
      <c r="T34" s="94"/>
      <c r="U34" s="94"/>
      <c r="V34" s="94"/>
      <c r="W34" s="94"/>
      <c r="X34" s="94"/>
      <c r="Y34" s="94"/>
      <c r="Z34" s="94"/>
      <c r="AB34" s="21" t="s">
        <v>15</v>
      </c>
      <c r="AC34" s="22"/>
      <c r="AD34" s="22"/>
      <c r="AE34" s="22"/>
      <c r="AF34" s="22"/>
      <c r="AG34" s="22"/>
      <c r="AH34" s="22"/>
    </row>
    <row r="35" spans="1:38" ht="18.75" customHeight="1" x14ac:dyDescent="0.15">
      <c r="A35" s="95">
        <f>DAY($F$2+25)</f>
        <v>15</v>
      </c>
      <c r="B35" s="96"/>
      <c r="C35" s="94"/>
      <c r="D35" s="94"/>
      <c r="E35" s="94"/>
      <c r="F35" s="94"/>
      <c r="G35" s="94"/>
      <c r="H35" s="94"/>
      <c r="I35" s="94"/>
      <c r="J35" s="94"/>
      <c r="K35" s="94"/>
      <c r="L35" s="94"/>
      <c r="M35" s="94"/>
      <c r="N35" s="94"/>
      <c r="O35" s="94"/>
      <c r="P35" s="94"/>
      <c r="Q35" s="94"/>
      <c r="R35" s="94"/>
      <c r="S35" s="94"/>
      <c r="T35" s="94"/>
      <c r="U35" s="94"/>
      <c r="V35" s="94"/>
      <c r="W35" s="94"/>
      <c r="X35" s="94"/>
      <c r="Y35" s="94"/>
      <c r="Z35" s="94"/>
      <c r="AB35" s="23" t="s">
        <v>16</v>
      </c>
      <c r="AC35" s="24"/>
      <c r="AD35" s="24"/>
      <c r="AE35" s="24"/>
      <c r="AF35" s="24"/>
      <c r="AG35" s="24"/>
      <c r="AH35" s="24"/>
    </row>
    <row r="36" spans="1:38" ht="18.75" customHeight="1" x14ac:dyDescent="0.15">
      <c r="A36" s="95">
        <f>DAY($F$2+26)</f>
        <v>16</v>
      </c>
      <c r="B36" s="96"/>
      <c r="C36" s="94"/>
      <c r="D36" s="94"/>
      <c r="E36" s="94"/>
      <c r="F36" s="94"/>
      <c r="G36" s="94"/>
      <c r="H36" s="94"/>
      <c r="I36" s="94"/>
      <c r="J36" s="94"/>
      <c r="K36" s="94"/>
      <c r="L36" s="94"/>
      <c r="M36" s="94"/>
      <c r="N36" s="94"/>
      <c r="O36" s="94"/>
      <c r="P36" s="94"/>
      <c r="Q36" s="94"/>
      <c r="R36" s="94"/>
      <c r="S36" s="94"/>
      <c r="T36" s="94"/>
      <c r="U36" s="94"/>
      <c r="V36" s="94"/>
      <c r="W36" s="94"/>
      <c r="X36" s="94"/>
      <c r="Y36" s="94"/>
      <c r="Z36" s="94"/>
      <c r="AB36" s="26" t="s">
        <v>18</v>
      </c>
      <c r="AC36" s="25"/>
      <c r="AD36" s="25"/>
      <c r="AE36" s="25"/>
      <c r="AF36" s="25"/>
      <c r="AG36" s="25"/>
      <c r="AH36" s="25"/>
    </row>
    <row r="37" spans="1:38" ht="18.75" customHeight="1" x14ac:dyDescent="0.15">
      <c r="A37" s="95">
        <f>DAY($F$2+27)</f>
        <v>17</v>
      </c>
      <c r="B37" s="96"/>
      <c r="C37" s="94"/>
      <c r="D37" s="94"/>
      <c r="E37" s="94"/>
      <c r="F37" s="94"/>
      <c r="G37" s="94"/>
      <c r="H37" s="94"/>
      <c r="I37" s="94"/>
      <c r="J37" s="94"/>
      <c r="K37" s="94"/>
      <c r="L37" s="94"/>
      <c r="M37" s="94"/>
      <c r="N37" s="94"/>
      <c r="O37" s="94"/>
      <c r="P37" s="94"/>
      <c r="Q37" s="94"/>
      <c r="R37" s="94"/>
      <c r="S37" s="94"/>
      <c r="T37" s="94"/>
      <c r="U37" s="94"/>
      <c r="V37" s="94"/>
      <c r="W37" s="94"/>
      <c r="X37" s="94"/>
      <c r="Y37" s="94"/>
      <c r="Z37" s="94"/>
    </row>
    <row r="38" spans="1:38" ht="18.75" customHeight="1" thickBot="1" x14ac:dyDescent="0.2">
      <c r="A38" s="95">
        <f>DAY($F$2+28)</f>
        <v>18</v>
      </c>
      <c r="B38" s="96"/>
      <c r="C38" s="94"/>
      <c r="D38" s="94"/>
      <c r="E38" s="94"/>
      <c r="F38" s="94"/>
      <c r="G38" s="94"/>
      <c r="H38" s="94"/>
      <c r="I38" s="94"/>
      <c r="J38" s="94"/>
      <c r="K38" s="94"/>
      <c r="L38" s="94"/>
      <c r="M38" s="94"/>
      <c r="N38" s="94"/>
      <c r="O38" s="94"/>
      <c r="P38" s="94"/>
      <c r="Q38" s="94"/>
      <c r="R38" s="94"/>
      <c r="S38" s="94"/>
      <c r="T38" s="94"/>
      <c r="U38" s="94"/>
      <c r="V38" s="94"/>
      <c r="W38" s="94"/>
      <c r="X38" s="94"/>
      <c r="Y38" s="94"/>
      <c r="Z38" s="114"/>
      <c r="AA38" s="59" t="s">
        <v>14</v>
      </c>
      <c r="AB38" s="60"/>
      <c r="AC38" s="60"/>
      <c r="AD38" s="60"/>
      <c r="AE38" s="60"/>
      <c r="AF38" s="60"/>
      <c r="AG38" s="55"/>
      <c r="AH38" s="55"/>
      <c r="AI38" s="55"/>
      <c r="AJ38" s="55"/>
      <c r="AK38" s="55"/>
      <c r="AL38" s="56"/>
    </row>
    <row r="39" spans="1:38" ht="18.75" customHeight="1" x14ac:dyDescent="0.25">
      <c r="A39" s="95">
        <f>DAY($F$2+29)</f>
        <v>19</v>
      </c>
      <c r="B39" s="96"/>
      <c r="C39" s="94"/>
      <c r="D39" s="94"/>
      <c r="E39" s="94"/>
      <c r="F39" s="94"/>
      <c r="G39" s="94"/>
      <c r="H39" s="94"/>
      <c r="I39" s="94"/>
      <c r="J39" s="94"/>
      <c r="K39" s="94"/>
      <c r="L39" s="94"/>
      <c r="M39" s="94"/>
      <c r="N39" s="94"/>
      <c r="O39" s="94"/>
      <c r="P39" s="94"/>
      <c r="Q39" s="94"/>
      <c r="R39" s="94"/>
      <c r="S39" s="94"/>
      <c r="T39" s="94"/>
      <c r="U39" s="94"/>
      <c r="V39" s="94"/>
      <c r="W39" s="94"/>
      <c r="X39" s="94"/>
      <c r="Y39" s="94"/>
      <c r="Z39" s="114"/>
      <c r="AA39" s="65">
        <f>M4</f>
        <v>42</v>
      </c>
      <c r="AB39" s="66"/>
      <c r="AC39" s="66"/>
      <c r="AD39" s="50">
        <f>M4</f>
        <v>42</v>
      </c>
      <c r="AE39" s="50"/>
      <c r="AF39" s="51"/>
      <c r="AG39" s="47">
        <f>M5</f>
        <v>85</v>
      </c>
      <c r="AH39" s="48"/>
      <c r="AI39" s="48"/>
      <c r="AJ39" s="57" t="s">
        <v>11</v>
      </c>
      <c r="AK39" s="57"/>
      <c r="AL39" s="58"/>
    </row>
    <row r="40" spans="1:38" ht="18.75" customHeight="1" x14ac:dyDescent="0.15">
      <c r="A40" s="100">
        <f>DAY($F$2+30)</f>
        <v>20</v>
      </c>
      <c r="B40" s="10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2"/>
      <c r="AA40" s="67"/>
      <c r="AB40" s="68"/>
      <c r="AC40" s="68"/>
      <c r="AD40" s="63">
        <f>M5</f>
        <v>85</v>
      </c>
      <c r="AE40" s="63"/>
      <c r="AF40" s="64"/>
      <c r="AG40" s="61" t="s">
        <v>13</v>
      </c>
      <c r="AH40" s="62"/>
      <c r="AI40" s="62"/>
      <c r="AJ40" s="73" t="s">
        <v>12</v>
      </c>
      <c r="AK40" s="73"/>
      <c r="AL40" s="74"/>
    </row>
    <row r="41" spans="1:38" ht="18.75" customHeight="1" thickBot="1" x14ac:dyDescent="0.2">
      <c r="A41" s="102" t="s">
        <v>8</v>
      </c>
      <c r="B41" s="103"/>
      <c r="C41" s="110">
        <f>SUM(C10:D40)</f>
        <v>6</v>
      </c>
      <c r="D41" s="110"/>
      <c r="E41" s="110">
        <f t="shared" ref="E41" si="0">SUM(E10:F40)</f>
        <v>0</v>
      </c>
      <c r="F41" s="110"/>
      <c r="G41" s="110">
        <f t="shared" ref="G41" si="1">SUM(G10:H40)</f>
        <v>0</v>
      </c>
      <c r="H41" s="110"/>
      <c r="I41" s="110">
        <f t="shared" ref="I41" si="2">SUM(I10:J40)</f>
        <v>0</v>
      </c>
      <c r="J41" s="110"/>
      <c r="K41" s="110">
        <f t="shared" ref="K41" si="3">SUM(K10:L40)</f>
        <v>0</v>
      </c>
      <c r="L41" s="110"/>
      <c r="M41" s="110">
        <f t="shared" ref="M41" si="4">SUM(M10:N40)</f>
        <v>0</v>
      </c>
      <c r="N41" s="110"/>
      <c r="O41" s="110">
        <f t="shared" ref="O41" si="5">SUM(O10:P40)</f>
        <v>0</v>
      </c>
      <c r="P41" s="110"/>
      <c r="Q41" s="110">
        <f t="shared" ref="Q41" si="6">SUM(Q10:R40)</f>
        <v>0</v>
      </c>
      <c r="R41" s="110"/>
      <c r="S41" s="110">
        <f t="shared" ref="S41" si="7">SUM(S10:T40)</f>
        <v>0</v>
      </c>
      <c r="T41" s="110"/>
      <c r="U41" s="110">
        <f t="shared" ref="U41" si="8">SUM(U10:V40)</f>
        <v>0</v>
      </c>
      <c r="V41" s="110"/>
      <c r="W41" s="110">
        <f t="shared" ref="W41" si="9">SUM(W10:X40)</f>
        <v>0</v>
      </c>
      <c r="X41" s="110"/>
      <c r="Y41" s="110">
        <f t="shared" ref="Y41" si="10">SUM(Y10:Z40)</f>
        <v>0</v>
      </c>
      <c r="Z41" s="113"/>
      <c r="AA41" s="84">
        <f>COUNTIF(C41:Z41,"&lt;="&amp;$M$4)</f>
        <v>12</v>
      </c>
      <c r="AB41" s="85"/>
      <c r="AC41" s="85"/>
      <c r="AD41" s="85">
        <f>COUNTIF(C41:Z41,"&gt;"&amp;$M$4)-COUNTIF(C41:Z41,"&gt;"&amp;$M$5)</f>
        <v>0</v>
      </c>
      <c r="AE41" s="85"/>
      <c r="AF41" s="86"/>
      <c r="AG41" s="39">
        <f>COUNTIF(C41:Z41,"&gt;"&amp;$M$5)</f>
        <v>0</v>
      </c>
      <c r="AH41" s="37"/>
      <c r="AI41" s="37"/>
      <c r="AJ41" s="37">
        <f>COUNTIF(C41:Z41,"&gt;"&amp;80)</f>
        <v>0</v>
      </c>
      <c r="AK41" s="37"/>
      <c r="AL41" s="40"/>
    </row>
    <row r="42" spans="1:38" ht="18.75" customHeight="1" x14ac:dyDescent="0.15">
      <c r="A42" s="1" t="s">
        <v>20</v>
      </c>
      <c r="B42" s="13"/>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38" ht="18.75" customHeight="1" x14ac:dyDescent="0.15">
      <c r="A43" s="1" t="s">
        <v>21</v>
      </c>
      <c r="B43" s="13"/>
      <c r="C43" s="12"/>
      <c r="D43" s="12"/>
      <c r="E43" s="12"/>
      <c r="F43" s="12"/>
      <c r="G43" s="12"/>
      <c r="H43" s="12"/>
      <c r="I43" s="12"/>
      <c r="J43" s="12"/>
      <c r="K43" s="12"/>
      <c r="L43" s="12"/>
      <c r="M43" s="12"/>
      <c r="N43" s="12"/>
      <c r="O43" s="12"/>
      <c r="P43" s="12"/>
      <c r="Q43" s="12"/>
      <c r="R43" s="12"/>
      <c r="S43" s="12"/>
      <c r="T43" s="12"/>
      <c r="U43" s="12"/>
      <c r="V43" s="12"/>
      <c r="W43" s="12"/>
      <c r="X43" s="12"/>
      <c r="Y43" s="12"/>
      <c r="Z43" s="12"/>
    </row>
  </sheetData>
  <mergeCells count="452">
    <mergeCell ref="C29:D29"/>
    <mergeCell ref="E29:F29"/>
    <mergeCell ref="G29:H29"/>
    <mergeCell ref="I29:J29"/>
    <mergeCell ref="K29:L29"/>
    <mergeCell ref="M29:N29"/>
    <mergeCell ref="C39:D39"/>
    <mergeCell ref="E39:F39"/>
    <mergeCell ref="G39:H39"/>
    <mergeCell ref="I39:J39"/>
    <mergeCell ref="K39:L39"/>
    <mergeCell ref="M39:N39"/>
    <mergeCell ref="AA38:AL38"/>
    <mergeCell ref="AA39:AC40"/>
    <mergeCell ref="AD39:AF39"/>
    <mergeCell ref="AG39:AI39"/>
    <mergeCell ref="AJ39:AL39"/>
    <mergeCell ref="AD40:AF40"/>
    <mergeCell ref="AG40:AI40"/>
    <mergeCell ref="AJ40:AL40"/>
    <mergeCell ref="E3:I3"/>
    <mergeCell ref="M5:N5"/>
    <mergeCell ref="R5:S5"/>
    <mergeCell ref="Y37:Z37"/>
    <mergeCell ref="AA41:AC41"/>
    <mergeCell ref="AD41:AF41"/>
    <mergeCell ref="AG41:AI41"/>
    <mergeCell ref="AJ41:AL41"/>
    <mergeCell ref="O29:P29"/>
    <mergeCell ref="Q29:R29"/>
    <mergeCell ref="S29:T29"/>
    <mergeCell ref="U29:V29"/>
    <mergeCell ref="W29:X29"/>
    <mergeCell ref="Y29:Z29"/>
    <mergeCell ref="Q41:R41"/>
    <mergeCell ref="S41:T41"/>
    <mergeCell ref="U41:V41"/>
    <mergeCell ref="W41:X41"/>
    <mergeCell ref="Y41:Z41"/>
    <mergeCell ref="Q39:R39"/>
    <mergeCell ref="S39:T39"/>
    <mergeCell ref="U39:V39"/>
    <mergeCell ref="W39:X39"/>
    <mergeCell ref="Y39:Z39"/>
    <mergeCell ref="U38:V38"/>
    <mergeCell ref="W38:X38"/>
    <mergeCell ref="Y38:Z38"/>
    <mergeCell ref="O39:P39"/>
    <mergeCell ref="C41:D41"/>
    <mergeCell ref="E41:F41"/>
    <mergeCell ref="G41:H41"/>
    <mergeCell ref="I41:J41"/>
    <mergeCell ref="K41:L41"/>
    <mergeCell ref="M41:N41"/>
    <mergeCell ref="O41:P41"/>
    <mergeCell ref="Y40:Z40"/>
    <mergeCell ref="M40:N40"/>
    <mergeCell ref="O40:P40"/>
    <mergeCell ref="Q40:R40"/>
    <mergeCell ref="S40:T40"/>
    <mergeCell ref="U40:V40"/>
    <mergeCell ref="W40:X40"/>
    <mergeCell ref="C40:D40"/>
    <mergeCell ref="E40:F40"/>
    <mergeCell ref="G40:H40"/>
    <mergeCell ref="I40:J40"/>
    <mergeCell ref="K40:L40"/>
    <mergeCell ref="C38:D38"/>
    <mergeCell ref="E38:F38"/>
    <mergeCell ref="G38:H38"/>
    <mergeCell ref="I38:J38"/>
    <mergeCell ref="K38:L38"/>
    <mergeCell ref="M38:N38"/>
    <mergeCell ref="O38:P38"/>
    <mergeCell ref="Q38:R38"/>
    <mergeCell ref="S38:T38"/>
    <mergeCell ref="Y36:Z36"/>
    <mergeCell ref="C37:D37"/>
    <mergeCell ref="E37:F37"/>
    <mergeCell ref="G37:H37"/>
    <mergeCell ref="I37:J37"/>
    <mergeCell ref="K37:L37"/>
    <mergeCell ref="E36:F36"/>
    <mergeCell ref="G36:H36"/>
    <mergeCell ref="I36:J36"/>
    <mergeCell ref="K36:L36"/>
    <mergeCell ref="M36:N36"/>
    <mergeCell ref="O36:P36"/>
    <mergeCell ref="M37:N37"/>
    <mergeCell ref="O37:P37"/>
    <mergeCell ref="Q37:R37"/>
    <mergeCell ref="S37:T37"/>
    <mergeCell ref="U37:V37"/>
    <mergeCell ref="W37:X37"/>
    <mergeCell ref="Q36:R36"/>
    <mergeCell ref="S36:T36"/>
    <mergeCell ref="U36:V36"/>
    <mergeCell ref="W36:X36"/>
    <mergeCell ref="A39:B39"/>
    <mergeCell ref="A40:B40"/>
    <mergeCell ref="A41:B41"/>
    <mergeCell ref="A7:B9"/>
    <mergeCell ref="C36:D36"/>
    <mergeCell ref="A29:B29"/>
    <mergeCell ref="A33:B33"/>
    <mergeCell ref="A34:B34"/>
    <mergeCell ref="A35:B35"/>
    <mergeCell ref="A36:B36"/>
    <mergeCell ref="A37:B37"/>
    <mergeCell ref="A38:B38"/>
    <mergeCell ref="A26:B26"/>
    <mergeCell ref="A27:B27"/>
    <mergeCell ref="A28:B28"/>
    <mergeCell ref="A30:B30"/>
    <mergeCell ref="A31:B31"/>
    <mergeCell ref="A32:B32"/>
    <mergeCell ref="A20:B20"/>
    <mergeCell ref="A21:B21"/>
    <mergeCell ref="A22:B22"/>
    <mergeCell ref="A23:B23"/>
    <mergeCell ref="A24:B24"/>
    <mergeCell ref="A25:B25"/>
    <mergeCell ref="A14:B14"/>
    <mergeCell ref="A15:B15"/>
    <mergeCell ref="A16:B16"/>
    <mergeCell ref="A17:B17"/>
    <mergeCell ref="A18:B18"/>
    <mergeCell ref="A19:B19"/>
    <mergeCell ref="R2:Z2"/>
    <mergeCell ref="A10:B10"/>
    <mergeCell ref="A11:B11"/>
    <mergeCell ref="A12:B12"/>
    <mergeCell ref="A13:B13"/>
    <mergeCell ref="S19:T19"/>
    <mergeCell ref="S17:T17"/>
    <mergeCell ref="S15:T15"/>
    <mergeCell ref="S13:T13"/>
    <mergeCell ref="S11:T11"/>
    <mergeCell ref="Y35:Z35"/>
    <mergeCell ref="M35:N35"/>
    <mergeCell ref="O35:P35"/>
    <mergeCell ref="Q35:R35"/>
    <mergeCell ref="S35:T35"/>
    <mergeCell ref="U35:V35"/>
    <mergeCell ref="W35:X35"/>
    <mergeCell ref="C35:D35"/>
    <mergeCell ref="E35:F35"/>
    <mergeCell ref="G35:H35"/>
    <mergeCell ref="I35:J35"/>
    <mergeCell ref="K35:L35"/>
    <mergeCell ref="S34:T34"/>
    <mergeCell ref="U34:V34"/>
    <mergeCell ref="W34:X34"/>
    <mergeCell ref="Y34:Z34"/>
    <mergeCell ref="C34:D34"/>
    <mergeCell ref="E34:F34"/>
    <mergeCell ref="G34:H34"/>
    <mergeCell ref="I34:J34"/>
    <mergeCell ref="K34:L34"/>
    <mergeCell ref="M34:N34"/>
    <mergeCell ref="O34:P34"/>
    <mergeCell ref="Q34:R34"/>
    <mergeCell ref="Y33:Z33"/>
    <mergeCell ref="M33:N33"/>
    <mergeCell ref="O33:P33"/>
    <mergeCell ref="Q33:R33"/>
    <mergeCell ref="S33:T33"/>
    <mergeCell ref="U33:V33"/>
    <mergeCell ref="W33:X33"/>
    <mergeCell ref="C33:D33"/>
    <mergeCell ref="E33:F33"/>
    <mergeCell ref="G33:H33"/>
    <mergeCell ref="I33:J33"/>
    <mergeCell ref="K33:L33"/>
    <mergeCell ref="S32:T32"/>
    <mergeCell ref="U32:V32"/>
    <mergeCell ref="W32:X32"/>
    <mergeCell ref="Y32:Z32"/>
    <mergeCell ref="C32:D32"/>
    <mergeCell ref="E32:F32"/>
    <mergeCell ref="G32:H32"/>
    <mergeCell ref="I32:J32"/>
    <mergeCell ref="K32:L32"/>
    <mergeCell ref="M32:N32"/>
    <mergeCell ref="O32:P32"/>
    <mergeCell ref="Q32:R32"/>
    <mergeCell ref="Y31:Z31"/>
    <mergeCell ref="M31:N31"/>
    <mergeCell ref="O31:P31"/>
    <mergeCell ref="Q31:R31"/>
    <mergeCell ref="S31:T31"/>
    <mergeCell ref="U31:V31"/>
    <mergeCell ref="W31:X31"/>
    <mergeCell ref="C31:D31"/>
    <mergeCell ref="E31:F31"/>
    <mergeCell ref="G31:H31"/>
    <mergeCell ref="I31:J31"/>
    <mergeCell ref="K31:L31"/>
    <mergeCell ref="S30:T30"/>
    <mergeCell ref="U30:V30"/>
    <mergeCell ref="W30:X30"/>
    <mergeCell ref="Y30:Z30"/>
    <mergeCell ref="C30:D30"/>
    <mergeCell ref="E30:F30"/>
    <mergeCell ref="G30:H30"/>
    <mergeCell ref="I30:J30"/>
    <mergeCell ref="K30:L30"/>
    <mergeCell ref="M30:N30"/>
    <mergeCell ref="O30:P30"/>
    <mergeCell ref="Q30:R30"/>
    <mergeCell ref="Y28:Z28"/>
    <mergeCell ref="M28:N28"/>
    <mergeCell ref="O28:P28"/>
    <mergeCell ref="Q28:R28"/>
    <mergeCell ref="S28:T28"/>
    <mergeCell ref="U28:V28"/>
    <mergeCell ref="W28:X28"/>
    <mergeCell ref="C28:D28"/>
    <mergeCell ref="E28:F28"/>
    <mergeCell ref="G28:H28"/>
    <mergeCell ref="I28:J28"/>
    <mergeCell ref="K28:L28"/>
    <mergeCell ref="S27:T27"/>
    <mergeCell ref="U27:V27"/>
    <mergeCell ref="W27:X27"/>
    <mergeCell ref="Y27:Z27"/>
    <mergeCell ref="C27:D27"/>
    <mergeCell ref="E27:F27"/>
    <mergeCell ref="G27:H27"/>
    <mergeCell ref="I27:J27"/>
    <mergeCell ref="K27:L27"/>
    <mergeCell ref="M27:N27"/>
    <mergeCell ref="O27:P27"/>
    <mergeCell ref="Q27:R27"/>
    <mergeCell ref="Y26:Z26"/>
    <mergeCell ref="M26:N26"/>
    <mergeCell ref="O26:P26"/>
    <mergeCell ref="Q26:R26"/>
    <mergeCell ref="S26:T26"/>
    <mergeCell ref="U26:V26"/>
    <mergeCell ref="W26:X26"/>
    <mergeCell ref="C26:D26"/>
    <mergeCell ref="E26:F26"/>
    <mergeCell ref="G26:H26"/>
    <mergeCell ref="I26:J26"/>
    <mergeCell ref="K26:L26"/>
    <mergeCell ref="S25:T25"/>
    <mergeCell ref="U25:V25"/>
    <mergeCell ref="W25:X25"/>
    <mergeCell ref="Y25:Z25"/>
    <mergeCell ref="C25:D25"/>
    <mergeCell ref="E25:F25"/>
    <mergeCell ref="G25:H25"/>
    <mergeCell ref="I25:J25"/>
    <mergeCell ref="K25:L25"/>
    <mergeCell ref="M25:N25"/>
    <mergeCell ref="O25:P25"/>
    <mergeCell ref="Q25:R25"/>
    <mergeCell ref="Y24:Z24"/>
    <mergeCell ref="M24:N24"/>
    <mergeCell ref="O24:P24"/>
    <mergeCell ref="Q24:R24"/>
    <mergeCell ref="S24:T24"/>
    <mergeCell ref="U24:V24"/>
    <mergeCell ref="W24:X24"/>
    <mergeCell ref="C24:D24"/>
    <mergeCell ref="E24:F24"/>
    <mergeCell ref="G24:H24"/>
    <mergeCell ref="I24:J24"/>
    <mergeCell ref="K24:L24"/>
    <mergeCell ref="S23:T23"/>
    <mergeCell ref="U23:V23"/>
    <mergeCell ref="W23:X23"/>
    <mergeCell ref="Y23:Z23"/>
    <mergeCell ref="C23:D23"/>
    <mergeCell ref="E23:F23"/>
    <mergeCell ref="G23:H23"/>
    <mergeCell ref="I23:J23"/>
    <mergeCell ref="K23:L23"/>
    <mergeCell ref="M23:N23"/>
    <mergeCell ref="O23:P23"/>
    <mergeCell ref="Q23:R23"/>
    <mergeCell ref="Y22:Z22"/>
    <mergeCell ref="M22:N22"/>
    <mergeCell ref="O22:P22"/>
    <mergeCell ref="Q22:R22"/>
    <mergeCell ref="S22:T22"/>
    <mergeCell ref="U22:V22"/>
    <mergeCell ref="W22:X22"/>
    <mergeCell ref="C22:D22"/>
    <mergeCell ref="E22:F22"/>
    <mergeCell ref="G22:H22"/>
    <mergeCell ref="I22:J22"/>
    <mergeCell ref="K22:L22"/>
    <mergeCell ref="S21:T21"/>
    <mergeCell ref="U21:V21"/>
    <mergeCell ref="W21:X21"/>
    <mergeCell ref="Y21:Z21"/>
    <mergeCell ref="C21:D21"/>
    <mergeCell ref="E21:F21"/>
    <mergeCell ref="G21:H21"/>
    <mergeCell ref="I21:J21"/>
    <mergeCell ref="K21:L21"/>
    <mergeCell ref="M21:N21"/>
    <mergeCell ref="O21:P21"/>
    <mergeCell ref="Q21:R21"/>
    <mergeCell ref="Y20:Z20"/>
    <mergeCell ref="M20:N20"/>
    <mergeCell ref="O20:P20"/>
    <mergeCell ref="Q20:R20"/>
    <mergeCell ref="S20:T20"/>
    <mergeCell ref="U20:V20"/>
    <mergeCell ref="W20:X20"/>
    <mergeCell ref="C20:D20"/>
    <mergeCell ref="E20:F20"/>
    <mergeCell ref="G20:H20"/>
    <mergeCell ref="I20:J20"/>
    <mergeCell ref="K20:L20"/>
    <mergeCell ref="U19:V19"/>
    <mergeCell ref="W19:X19"/>
    <mergeCell ref="Y19:Z19"/>
    <mergeCell ref="C19:D19"/>
    <mergeCell ref="E19:F19"/>
    <mergeCell ref="G19:H19"/>
    <mergeCell ref="I19:J19"/>
    <mergeCell ref="K19:L19"/>
    <mergeCell ref="M19:N19"/>
    <mergeCell ref="O19:P19"/>
    <mergeCell ref="Q19:R19"/>
    <mergeCell ref="Y18:Z18"/>
    <mergeCell ref="M18:N18"/>
    <mergeCell ref="O18:P18"/>
    <mergeCell ref="Q18:R18"/>
    <mergeCell ref="S18:T18"/>
    <mergeCell ref="U18:V18"/>
    <mergeCell ref="W18:X18"/>
    <mergeCell ref="C18:D18"/>
    <mergeCell ref="E18:F18"/>
    <mergeCell ref="G18:H18"/>
    <mergeCell ref="I18:J18"/>
    <mergeCell ref="K18:L18"/>
    <mergeCell ref="U17:V17"/>
    <mergeCell ref="W17:X17"/>
    <mergeCell ref="Y17:Z17"/>
    <mergeCell ref="C17:D17"/>
    <mergeCell ref="E17:F17"/>
    <mergeCell ref="G17:H17"/>
    <mergeCell ref="I17:J17"/>
    <mergeCell ref="K17:L17"/>
    <mergeCell ref="M17:N17"/>
    <mergeCell ref="O17:P17"/>
    <mergeCell ref="Q17:R17"/>
    <mergeCell ref="Y16:Z16"/>
    <mergeCell ref="M16:N16"/>
    <mergeCell ref="O16:P16"/>
    <mergeCell ref="Q16:R16"/>
    <mergeCell ref="S16:T16"/>
    <mergeCell ref="U16:V16"/>
    <mergeCell ref="W16:X16"/>
    <mergeCell ref="C16:D16"/>
    <mergeCell ref="E16:F16"/>
    <mergeCell ref="G16:H16"/>
    <mergeCell ref="I16:J16"/>
    <mergeCell ref="K16:L16"/>
    <mergeCell ref="U15:V15"/>
    <mergeCell ref="W15:X15"/>
    <mergeCell ref="Y15:Z15"/>
    <mergeCell ref="C15:D15"/>
    <mergeCell ref="E15:F15"/>
    <mergeCell ref="G15:H15"/>
    <mergeCell ref="I15:J15"/>
    <mergeCell ref="K15:L15"/>
    <mergeCell ref="M15:N15"/>
    <mergeCell ref="O15:P15"/>
    <mergeCell ref="Q15:R15"/>
    <mergeCell ref="Y14:Z14"/>
    <mergeCell ref="M14:N14"/>
    <mergeCell ref="O14:P14"/>
    <mergeCell ref="Q14:R14"/>
    <mergeCell ref="S14:T14"/>
    <mergeCell ref="U14:V14"/>
    <mergeCell ref="W14:X14"/>
    <mergeCell ref="C14:D14"/>
    <mergeCell ref="E14:F14"/>
    <mergeCell ref="G14:H14"/>
    <mergeCell ref="I14:J14"/>
    <mergeCell ref="K14:L14"/>
    <mergeCell ref="U13:V13"/>
    <mergeCell ref="W13:X13"/>
    <mergeCell ref="Y13:Z13"/>
    <mergeCell ref="C13:D13"/>
    <mergeCell ref="E13:F13"/>
    <mergeCell ref="G13:H13"/>
    <mergeCell ref="I13:J13"/>
    <mergeCell ref="K13:L13"/>
    <mergeCell ref="M13:N13"/>
    <mergeCell ref="O13:P13"/>
    <mergeCell ref="Q13:R13"/>
    <mergeCell ref="Y12:Z12"/>
    <mergeCell ref="M12:N12"/>
    <mergeCell ref="O12:P12"/>
    <mergeCell ref="Q12:R12"/>
    <mergeCell ref="S12:T12"/>
    <mergeCell ref="U12:V12"/>
    <mergeCell ref="W12:X12"/>
    <mergeCell ref="C12:D12"/>
    <mergeCell ref="E12:F12"/>
    <mergeCell ref="G12:H12"/>
    <mergeCell ref="I12:J12"/>
    <mergeCell ref="K12:L12"/>
    <mergeCell ref="U11:V11"/>
    <mergeCell ref="W11:X11"/>
    <mergeCell ref="Y11:Z11"/>
    <mergeCell ref="C11:D11"/>
    <mergeCell ref="E11:F11"/>
    <mergeCell ref="G11:H11"/>
    <mergeCell ref="I11:J11"/>
    <mergeCell ref="K11:L11"/>
    <mergeCell ref="M11:N11"/>
    <mergeCell ref="O11:P11"/>
    <mergeCell ref="Q11:R11"/>
    <mergeCell ref="Y10:Z10"/>
    <mergeCell ref="M10:N10"/>
    <mergeCell ref="O10:P10"/>
    <mergeCell ref="Q10:R10"/>
    <mergeCell ref="S10:T10"/>
    <mergeCell ref="U10:V10"/>
    <mergeCell ref="W10:X10"/>
    <mergeCell ref="C10:D10"/>
    <mergeCell ref="E10:F10"/>
    <mergeCell ref="G10:H10"/>
    <mergeCell ref="I10:J10"/>
    <mergeCell ref="K10:L10"/>
    <mergeCell ref="R1:Z1"/>
    <mergeCell ref="AO1:AS1"/>
    <mergeCell ref="F2:G2"/>
    <mergeCell ref="H4:I4"/>
    <mergeCell ref="M4:N4"/>
    <mergeCell ref="R4:S4"/>
    <mergeCell ref="Y8:Z9"/>
    <mergeCell ref="M8:N9"/>
    <mergeCell ref="O8:P9"/>
    <mergeCell ref="Q8:R9"/>
    <mergeCell ref="S8:T9"/>
    <mergeCell ref="U8:V9"/>
    <mergeCell ref="W8:X9"/>
    <mergeCell ref="C7:Z7"/>
    <mergeCell ref="C8:D9"/>
    <mergeCell ref="E8:F9"/>
    <mergeCell ref="G8:H9"/>
    <mergeCell ref="I8:J9"/>
    <mergeCell ref="K8:L9"/>
  </mergeCells>
  <phoneticPr fontId="1"/>
  <conditionalFormatting sqref="AG41:AI41">
    <cfRule type="cellIs" dxfId="4" priority="5" operator="greaterThanOrEqual">
      <formula>1</formula>
    </cfRule>
  </conditionalFormatting>
  <conditionalFormatting sqref="AJ41:AL41">
    <cfRule type="cellIs" dxfId="3" priority="4" operator="greaterThanOrEqual">
      <formula>1</formula>
    </cfRule>
  </conditionalFormatting>
  <conditionalFormatting sqref="C10:Z40">
    <cfRule type="cellIs" dxfId="2" priority="14" operator="greaterThan">
      <formula>$H$4</formula>
    </cfRule>
  </conditionalFormatting>
  <conditionalFormatting sqref="C41:Z41">
    <cfRule type="cellIs" dxfId="1" priority="27" operator="greaterThan">
      <formula>$M$5</formula>
    </cfRule>
  </conditionalFormatting>
  <conditionalFormatting sqref="AD41:AF41">
    <cfRule type="cellIs" dxfId="0" priority="29" operator="greaterThanOrEqual">
      <formula>$Z$5</formula>
    </cfRule>
  </conditionalFormatting>
  <pageMargins left="0.98425196850393704" right="0.98425196850393704"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全体〈月次〉</vt:lpstr>
      <vt:lpstr>個人別〈日次〉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2016-10-07T01:43:38Z</cp:lastPrinted>
  <dcterms:created xsi:type="dcterms:W3CDTF">2016-09-29T00:31:16Z</dcterms:created>
  <dcterms:modified xsi:type="dcterms:W3CDTF">2016-10-07T01:51:25Z</dcterms:modified>
</cp:coreProperties>
</file>